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34976E18-CDD8-473F-8B59-CA3FA04CBE13}"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2_1" localSheetId="13">'Raw Data'!$B$4:$AL$139</definedName>
    <definedName name="ambvis_rates_Feb_5_2013hjp_3" localSheetId="13">'Raw Data'!$B$4:$AL$139</definedName>
    <definedName name="ambvis_rates_Feb_5_2013hjp_3_1" localSheetId="13">'Raw Data'!$B$4:$AL$139</definedName>
    <definedName name="ambvis_rates_Feb_5_2013hjp_4" localSheetId="13">'Raw Data'!$B$4:$AL$139</definedName>
    <definedName name="ambvis_rates_Feb_5_2013hjp_4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2_1" localSheetId="13">'Raw Data'!$B$4:$AL$139</definedName>
    <definedName name="cabg_Feb_5_2013hjp_1_3" localSheetId="13">'Raw Data'!$B$4:$AL$139</definedName>
    <definedName name="cabg_Feb_5_2013hjp_1_3_1" localSheetId="13">'Raw Data'!$B$4:$AL$139</definedName>
    <definedName name="cabg_Feb_5_2013hjp_1_4" localSheetId="13">'Raw Data'!$B$4:$AL$139</definedName>
    <definedName name="cabg_Feb_5_2013hjp_1_5"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2_1" localSheetId="13">'Raw Data'!$B$4:$AL$139</definedName>
    <definedName name="cath_Feb_5_2013hjp_3" localSheetId="13">'Raw Data'!$B$4:$AL$139</definedName>
    <definedName name="cath_Feb_5_2013hjp_3_1" localSheetId="13">'Raw Data'!$B$4:$AL$139</definedName>
    <definedName name="cath_Feb_5_2013hjp_4" localSheetId="13">'Raw Data'!$B$4:$AL$139</definedName>
    <definedName name="cath_Feb_5_2013hjp_4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2_1" localSheetId="13">'Raw Data'!$B$4:$AL$139</definedName>
    <definedName name="dementia_Feb_12_2013hjp_3" localSheetId="13">'Raw Data'!$B$4:$AL$139</definedName>
    <definedName name="dementia_Feb_12_2013hjp_3_1" localSheetId="13">'Raw Data'!$B$4:$AL$139</definedName>
    <definedName name="dementia_Feb_12_2013hjp_4" localSheetId="13">'Raw Data'!$B$4:$AL$139</definedName>
    <definedName name="dementia_Feb_12_2013hjp_5"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2_1" localSheetId="13">'Raw Data'!$B$4:$AL$139</definedName>
    <definedName name="hip_replace_Feb_5_2013hjp_3" localSheetId="13">'Raw Data'!$B$4:$AL$139</definedName>
    <definedName name="hip_replace_Feb_5_2013hjp_3_1" localSheetId="13">'Raw Data'!$B$4:$AL$139</definedName>
    <definedName name="hip_replace_Feb_5_2013hjp_4" localSheetId="13">'Raw Data'!$B$4:$AL$139</definedName>
    <definedName name="hip_replace_Feb_5_2013hjp_4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2_1" localSheetId="13">'Raw Data'!$B$4:$AL$139</definedName>
    <definedName name="knee_replace_Feb_5_2013hjp_3" localSheetId="13">'Raw Data'!$B$4:$AL$139</definedName>
    <definedName name="knee_replace_Feb_5_2013hjp_3_1" localSheetId="13">'Raw Data'!$B$4:$AL$139</definedName>
    <definedName name="knee_replace_Feb_5_2013hjp_4" localSheetId="13">'Raw Data'!$B$4:$AL$139</definedName>
    <definedName name="knee_replace_Feb_5_2013hjp_5"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2_1" localSheetId="13">'Raw Data'!$B$4:$AL$139</definedName>
    <definedName name="pci_Feb_5_2013hjp_3" localSheetId="13">'Raw Data'!$B$4:$AL$139</definedName>
    <definedName name="pci_Feb_5_2013hjp_3_1" localSheetId="13">'Raw Data'!$B$4:$AL$139</definedName>
    <definedName name="pci_Feb_5_2013hjp_4" localSheetId="13">'Raw Data'!$B$4:$AL$139</definedName>
    <definedName name="pci_Feb_5_2013hjp_5"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3AC6409-2507-4B0A-8A5E-F63F2675A0B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1BFEC9CB-5917-47EC-B028-EC0D19A1A35F}"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66CD7F-65BF-485A-8F89-1CA5D9529041}"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44F18E5D-E9F2-44C9-91A1-C11E5724C76C}"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2C43BEE3-7389-4EF1-B046-2E33698F90B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E5E6B18A-12B9-4315-B334-176225957481}"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BB2EBD62-9E92-496A-9872-D658CA806C3A}"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<sst xmlns="http://schemas.openxmlformats.org/spreadsheetml/2006/main" count="2132" uniqueCount="472">
  <si>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</si>
  <si>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</si>
  <si>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</si>
  <si>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</si>
  <si>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</si>
  <si>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</si>
  <si>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</si>
  <si>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</si>
  <si>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</si>
  <si>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</si>
  <si>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</si>
  <si>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</si>
  <si>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</si>
  <si>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</si>
  <si>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</si>
  <si>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</si>
  <si>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</si>
  <si>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</si>
  <si>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</si>
  <si>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</si>
  <si>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</si>
  <si>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</si>
  <si>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</si>
  <si>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</si>
  <si>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</si>
  <si>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</si>
  <si>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</si>
  <si>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</si>
  <si>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</si>
  <si>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</si>
  <si>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</si>
  <si>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</si>
  <si>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</si>
  <si>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</si>
  <si>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</si>
  <si>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</si>
  <si>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</si>
  <si>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</si>
  <si>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</si>
  <si>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</si>
  <si>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</si>
  <si>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</si>
  <si>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</si>
  <si>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</si>
  <si>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</si>
  <si>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</si>
  <si>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</si>
  <si>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</si>
  <si>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</si>
  <si>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</si>
  <si>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</si>
  <si>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</si>
  <si>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</si>
  <si>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</si>
  <si>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</si>
  <si>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</si>
  <si>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</si>
  <si>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</si>
  <si>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</si>
  <si>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</si>
  <si>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</si>
  <si>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</si>
  <si>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</si>
  <si>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</si>
  <si>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</si>
  <si>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</si>
  <si>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</si>
  <si>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</si>
  <si>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</si>
  <si>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</si>
  <si>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</si>
  <si>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</si>
  <si>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</si>
  <si>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</si>
  <si>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</si>
  <si>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</si>
  <si>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</si>
  <si>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</si>
  <si>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</si>
  <si>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</si>
  <si>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</si>
  <si>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</si>
  <si>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</si>
  <si>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</si>
  <si>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</si>
  <si>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</si>
  <si>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</si>
  <si>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</si>
  <si>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</si>
  <si>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</si>
  <si>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</si>
  <si>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</si>
  <si>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</si>
  <si>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</si>
  <si>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</si>
  <si>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</si>
  <si>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</si>
  <si>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</si>
  <si>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</si>
  <si>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</si>
  <si>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</si>
  <si>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</si>
  <si>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</si>
  <si>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</si>
  <si>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</si>
  <si>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</si>
  <si>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</si>
  <si>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</si>
  <si>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</si>
  <si>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</si>
  <si>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</si>
  <si>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</si>
  <si>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</si>
  <si>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</si>
  <si>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</si>
  <si>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</si>
  <si>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</si>
  <si>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</si>
  <si>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</si>
  <si>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</si>
  <si>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</si>
  <si>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</si>
  <si>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</si>
  <si>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</si>
  <si>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</si>
  <si>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</si>
  <si>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</si>
  <si>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</si>
  <si>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</si>
  <si>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</si>
  <si>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</si>
  <si>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</si>
  <si>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</si>
  <si>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</si>
  <si>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</si>
  <si>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</si>
  <si>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</si>
  <si>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</si>
  <si>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</si>
  <si>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</si>
  <si>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</si>
  <si>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</si>
  <si>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</si>
  <si>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</si>
  <si>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</si>
  <si>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</si>
  <si>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</si>
  <si>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</si>
  <si>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</si>
  <si>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</si>
  <si>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</si>
  <si>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</si>
  <si>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</si>
  <si>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</si>
  <si>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</si>
  <si>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</si>
  <si>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</si>
  <si>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</si>
  <si>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</si>
  <si>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</si>
  <si>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</si>
  <si>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</si>
  <si>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</si>
  <si>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</si>
  <si>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</si>
  <si>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</si>
  <si>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</si>
  <si>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</si>
  <si>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</si>
  <si>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</si>
  <si>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</si>
  <si>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</si>
  <si>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</si>
  <si>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</si>
  <si>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</si>
  <si>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</si>
  <si>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</si>
  <si>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</si>
  <si>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</si>
  <si>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</si>
  <si>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</si>
  <si>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</si>
  <si>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</si>
  <si>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</si>
  <si>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</si>
  <si>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</si>
  <si>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</si>
  <si>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</si>
  <si>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</si>
  <si>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</si>
  <si>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</si>
  <si>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</si>
  <si>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</si>
  <si>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</si>
  <si>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</si>
  <si>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</si>
  <si>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</si>
  <si>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</si>
  <si>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</si>
  <si>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</si>
  <si>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</si>
  <si>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</si>
  <si>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</si>
  <si>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</si>
  <si>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</si>
  <si>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</si>
  <si>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</si>
  <si>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</si>
  <si>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</si>
  <si>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</si>
  <si>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</si>
  <si>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</si>
  <si>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</si>
  <si>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</si>
  <si>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</si>
  <si>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</si>
  <si>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</si>
  <si>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</si>
  <si>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</si>
  <si>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</si>
  <si>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</si>
  <si>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</si>
  <si>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</si>
  <si>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</si>
  <si>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</si>
  <si>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</si>
  <si>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</si>
  <si>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</si>
  <si>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</si>
  <si>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</si>
  <si>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</si>
  <si>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</si>
  <si>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</si>
  <si>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</si>
  <si>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</si>
  <si>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</si>
  <si>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</si>
  <si>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</si>
  <si>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</si>
  <si>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</si>
  <si>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</si>
  <si>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</si>
  <si>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</si>
  <si>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</si>
  <si>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</si>
  <si>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</si>
  <si>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</si>
  <si>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</si>
  <si>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</si>
  <si>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</si>
  <si>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</si>
  <si>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</si>
  <si>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</si>
  <si>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</si>
  <si>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</si>
  <si>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</si>
  <si>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</si>
  <si>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</si>
  <si>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</si>
  <si>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</si>
  <si>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</si>
  <si>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</si>
  <si>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</si>
  <si>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</si>
  <si>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</si>
  <si>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</si>
  <si>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</si>
  <si>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</si>
  <si>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</si>
  <si>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</si>
  <si>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</si>
  <si>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</si>
  <si>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</si>
  <si>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</si>
  <si>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</si>
  <si>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</si>
  <si>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</si>
  <si>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</si>
  <si>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</si>
  <si>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</si>
  <si>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</si>
  <si>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</si>
  <si>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</si>
  <si>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</si>
  <si>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</si>
  <si>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</si>
  <si>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</si>
  <si>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</si>
  <si>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</si>
  <si>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</si>
  <si>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</si>
  <si>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</si>
  <si>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</si>
  <si>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</si>
  <si>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</si>
  <si>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</si>
  <si>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</si>
  <si>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</si>
  <si>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</si>
  <si>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</si>
  <si>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</si>
  <si>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</si>
  <si>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</si>
  <si>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</si>
  <si>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</si>
  <si>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</si>
  <si>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</si>
  <si>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</si>
  <si>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</si>
  <si>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</si>
  <si>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</si>
  <si>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</si>
  <si>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</si>
  <si>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</si>
  <si>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</si>
  <si>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</si>
  <si>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</si>
  <si>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</si>
  <si>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</si>
  <si>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</si>
  <si>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</si>
  <si>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</si>
  <si>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</si>
  <si>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</si>
  <si>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</si>
  <si>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</si>
  <si>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</si>
  <si>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</si>
  <si>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</si>
  <si>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</si>
  <si>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</si>
  <si>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</si>
  <si>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</si>
  <si>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</si>
  <si>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</si>
  <si>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</si>
  <si>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</si>
  <si>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</si>
  <si>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</si>
  <si>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</si>
  <si>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</si>
  <si>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</si>
  <si>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</si>
  <si>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</si>
  <si>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</si>
  <si>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</si>
  <si>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</si>
  <si>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</si>
  <si>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</si>
  <si>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</si>
  <si>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</si>
  <si>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</si>
  <si>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</si>
  <si>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</si>
  <si>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</si>
  <si>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</si>
  <si>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</si>
  <si>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</si>
  <si>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</si>
  <si>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</si>
  <si>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</si>
  <si>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</si>
  <si>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</si>
  <si>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</si>
  <si>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</si>
  <si>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</si>
  <si>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</si>
  <si>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</si>
  <si>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</si>
  <si>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</si>
  <si>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</si>
  <si>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</si>
  <si>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</si>
  <si>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</si>
  <si>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</si>
  <si>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</si>
  <si>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</si>
  <si>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</si>
  <si>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</si>
  <si>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</si>
  <si>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</si>
  <si>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</si>
  <si>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</si>
  <si>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</si>
  <si>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</si>
  <si>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</si>
  <si>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</si>
  <si>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</si>
  <si>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</si>
  <si>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</si>
  <si>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</si>
  <si>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</si>
  <si>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</si>
  <si>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</si>
  <si>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</si>
  <si>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</si>
  <si>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</si>
  <si>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</si>
  <si>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</si>
  <si>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</si>
  <si>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</si>
  <si>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</si>
  <si>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</si>
  <si>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</si>
  <si>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</si>
  <si>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</si>
  <si>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</si>
  <si>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</si>
  <si>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</si>
  <si>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</si>
  <si>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</si>
  <si>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</si>
  <si>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</si>
  <si>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</si>
  <si>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</si>
  <si>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</si>
  <si>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</si>
  <si>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</si>
  <si>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</si>
  <si>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</si>
  <si>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</si>
  <si>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</si>
  <si>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</si>
  <si>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</si>
  <si>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</si>
  <si>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1,3</t>
  </si>
  <si>
    <t>2008/09-2012/13</t>
  </si>
  <si>
    <t>2013/14-2017/18</t>
  </si>
  <si>
    <t>2018/19-2022/23</t>
  </si>
  <si>
    <t>Count 
(2008/09-2012/13)</t>
  </si>
  <si>
    <t>Crude Percent
(2008/09-2012/13)</t>
  </si>
  <si>
    <t>Adjusted Percent
(2008/09-2012/13)</t>
  </si>
  <si>
    <t>Count 
(2013/14-2017/18)</t>
  </si>
  <si>
    <t>Crude Percent
(2013/14-2017/18)</t>
  </si>
  <si>
    <t>Adjusted Percent
(2013/14-2017/18)</t>
  </si>
  <si>
    <t>Count 
(2018/19-2022/23)</t>
  </si>
  <si>
    <t>Crude Percent
(2018/19-2022/23</t>
  </si>
  <si>
    <t>Adjusted Percent
(2018/19-2022/23)</t>
  </si>
  <si>
    <t>Adjusted Percent
(2008/09 - 2012/13)</t>
  </si>
  <si>
    <t>Adjusted Percent
(2013/14 - 2017/18)</t>
  </si>
  <si>
    <t>Adjusted Percent
(2018/19 - 2022/23)</t>
  </si>
  <si>
    <t>(2,a)</t>
  </si>
  <si>
    <t>(2,3,a)</t>
  </si>
  <si>
    <t>(1,2,3,a)</t>
  </si>
  <si>
    <t>(2,b)</t>
  </si>
  <si>
    <t>(1,2)</t>
  </si>
  <si>
    <t>(1,2,3,a,b)</t>
  </si>
  <si>
    <t>(2,a,b)</t>
  </si>
  <si>
    <t>(a,b)</t>
  </si>
  <si>
    <t>(1,2,3,b)</t>
  </si>
  <si>
    <t>r</t>
  </si>
  <si>
    <t xml:space="preserve">Large for Gestational Age Birth Counts, Crude Percents, and Adjusted Percents by Health Region, 2008/09-2012/13, 2013/14-2017/18, and 2018/19-2022/23
</t>
  </si>
  <si>
    <t xml:space="preserve">Large for Gestational Age Birth Counts, Crude Percents, and Adjusted Percents by Winnipeg Community Area, 2008/09-2012/13, 2013/14-2017/18, and 2018/19-2022/23
</t>
  </si>
  <si>
    <t xml:space="preserve">Large for Gestational Age Birth Counts, Crude Percents, and Adjusted Percents by District in Southern Health-Santé Sud, 2008/09-2012/13, 2013/14-2017/18, and 2018/19-2022/23
</t>
  </si>
  <si>
    <t xml:space="preserve">Large for Gestational Age Birth Counts, Crude Percents, and Adjusted Percents by District in Interlake-Eastern RHA, 2008/09-2012/13, 2013/14-2017/18, and 2018/19-2022/23
</t>
  </si>
  <si>
    <t xml:space="preserve">Large for Gestational Age Birth Counts, Crude Percents, and Adjusted Percents by District in Prairie Mountain, 2008/09-2012/13, 2013/14-2017/18, and 2018/19-2022/23
</t>
  </si>
  <si>
    <t xml:space="preserve">Large for Gestational Age Birth Counts, Crude Percents, and Adjusted Percents by District in Northern Health Region, 2008/09-2012/13, 2013/14-2017/18, and 2018/19-2022/23
</t>
  </si>
  <si>
    <t xml:space="preserve">Large for Gestational Age Birth Counts, Crude Percents, and Adjusted Percents by Winnipeg Neighbourhood Cluster, 2008/09-2012/13, 2013/14-2017/18, and 2018/19-2022/23
</t>
  </si>
  <si>
    <t>District</t>
  </si>
  <si>
    <t>Average annual count and percent of large for gestational age births among live in-hospital singleton births</t>
  </si>
  <si>
    <t>Maternal age-adjusted average annual percent of large for gestational age births among live in-hospital singleton births</t>
  </si>
  <si>
    <t>Crude and Maternal Age-Adjusted Annual Large for Gestational Age Rates by Regions, 2008/09-2012/13, 2013/14-2017/18 &amp; 2018/19-2022/23(ref), proportion of live in-hospital singleton births</t>
  </si>
  <si>
    <t xml:space="preserve">date:        May 2, 2025 </t>
  </si>
  <si>
    <t>Crude and Maternal Age-Adjusted Annual Large for Gestational Age Rates by Income Quintile, 2008/09-2012/13, 2013/14-2017/18 &amp; 2018/19-2022/23(ref), proportion of live in-hospital singleton births</t>
  </si>
  <si>
    <t>If you require this document in a different accessible format, please contact us: by phone at 204-789-3819 or by email at info@cpe.umanitoba.ca.</t>
  </si>
  <si>
    <t>End of worksheet</t>
  </si>
  <si>
    <t>bold = statistically significant</t>
  </si>
  <si>
    <t>Health Region</t>
  </si>
  <si>
    <t>Community Area</t>
  </si>
  <si>
    <t>Neighbourhood Cluster</t>
  </si>
  <si>
    <t xml:space="preserve">Adjusted Percent of Large for Gestational Age Births by Income Quintile, 2008/09-2012/13, 2013/14-2017/18, and 2018/19-2022/23
</t>
  </si>
  <si>
    <t xml:space="preserve">Statistical Tests for Adjusted Percent of Large for Gestational Age Births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</si>
</sst>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2">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19"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2" xfId="97" applyBorder="1">
      <alignment horizontal="left" vertical="center" indent="1"/>
    </xf>
    <xf numFmtId="3" fontId="44" fillId="35" borderId="23" xfId="104" quotePrefix="1" applyBorder="1">
      <alignment horizontal="right" vertical="center" indent="3"/>
    </xf>
    <xf numFmtId="49" fontId="44" fillId="35" borderId="24" xfId="97" applyBorder="1">
      <alignment horizontal="left" vertical="center" indent="1"/>
    </xf>
    <xf numFmtId="3" fontId="44" fillId="35" borderId="25"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3" xfId="108" quotePrefix="1" applyNumberFormat="1" applyFont="1" applyFill="1" applyBorder="1" applyAlignment="1">
      <alignment horizontal="right" vertical="center" indent="3"/>
    </xf>
    <xf numFmtId="4" fontId="44" fillId="35" borderId="23" xfId="104" quotePrefix="1" applyNumberFormat="1" applyBorder="1">
      <alignment horizontal="right" vertical="center" indent="3"/>
    </xf>
    <xf numFmtId="4" fontId="44" fillId="35" borderId="25" xfId="104" quotePrefix="1" applyNumberFormat="1" applyBorder="1">
      <alignment horizontal="right" vertical="center" indent="3"/>
    </xf>
    <xf numFmtId="2" fontId="40" fillId="0" borderId="11" xfId="108" applyNumberFormat="1" applyFont="1" applyFill="1" applyBorder="1" applyAlignment="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0692735730919968"/>
          <c:w val="0.57489565783472929"/>
          <c:h val="0.71405618824035555"/>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c:v>
                  </c:pt>
                  <c:pt idx="2">
                    <c:v>Prairie Mountain Health (2,a,b)</c:v>
                  </c:pt>
                  <c:pt idx="3">
                    <c:v>Interlake-Eastern RHA (1,2,3,a,b)</c:v>
                  </c:pt>
                  <c:pt idx="4">
                    <c:v>Winnipeg RHA (1,2,3,a,b)</c:v>
                  </c:pt>
                  <c:pt idx="5">
                    <c:v>Southern Health-Santé Sud (3)</c:v>
                  </c:pt>
                </c:lvl>
                <c:lvl>
                  <c:pt idx="0">
                    <c:v>   </c:v>
                  </c:pt>
                </c:lvl>
              </c:multiLvlStrCache>
            </c:multiLvlStrRef>
          </c:cat>
          <c:val>
            <c:numRef>
              <c:f>'Graph Data'!$H$6:$H$11</c:f>
              <c:numCache>
                <c:formatCode>0.00</c:formatCode>
                <c:ptCount val="6"/>
                <c:pt idx="0">
                  <c:v>11.64585606</c:v>
                </c:pt>
                <c:pt idx="1">
                  <c:v>16.60791764</c:v>
                </c:pt>
                <c:pt idx="2">
                  <c:v>12.33982241</c:v>
                </c:pt>
                <c:pt idx="3">
                  <c:v>13.68226471</c:v>
                </c:pt>
                <c:pt idx="4">
                  <c:v>9.8207925300000003</c:v>
                </c:pt>
                <c:pt idx="5">
                  <c:v>12.576503019999999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c:v>
                  </c:pt>
                  <c:pt idx="2">
                    <c:v>Prairie Mountain Health (2,a,b)</c:v>
                  </c:pt>
                  <c:pt idx="3">
                    <c:v>Interlake-Eastern RHA (1,2,3,a,b)</c:v>
                  </c:pt>
                  <c:pt idx="4">
                    <c:v>Winnipeg RHA (1,2,3,a,b)</c:v>
                  </c:pt>
                  <c:pt idx="5">
                    <c:v>Southern Health-Santé Sud (3)</c:v>
                  </c:pt>
                </c:lvl>
                <c:lvl>
                  <c:pt idx="0">
                    <c:v>   </c:v>
                  </c:pt>
                </c:lvl>
              </c:multiLvlStrCache>
            </c:multiLvlStrRef>
          </c:cat>
          <c:val>
            <c:numRef>
              <c:f>'Graph Data'!$G$6:$G$11</c:f>
              <c:numCache>
                <c:formatCode>0.00</c:formatCode>
                <c:ptCount val="6"/>
                <c:pt idx="0">
                  <c:v>12.623171699999999</c:v>
                </c:pt>
                <c:pt idx="1">
                  <c:v>16.956916490000001</c:v>
                </c:pt>
                <c:pt idx="2">
                  <c:v>13.656357729999998</c:v>
                </c:pt>
                <c:pt idx="3">
                  <c:v>15.446473280000001</c:v>
                </c:pt>
                <c:pt idx="4">
                  <c:v>10.78007768</c:v>
                </c:pt>
                <c:pt idx="5">
                  <c:v>13.29019531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c:v>
                  </c:pt>
                  <c:pt idx="2">
                    <c:v>Prairie Mountain Health (2,a,b)</c:v>
                  </c:pt>
                  <c:pt idx="3">
                    <c:v>Interlake-Eastern RHA (1,2,3,a,b)</c:v>
                  </c:pt>
                  <c:pt idx="4">
                    <c:v>Winnipeg RHA (1,2,3,a,b)</c:v>
                  </c:pt>
                  <c:pt idx="5">
                    <c:v>Southern Health-Santé Sud (3)</c:v>
                  </c:pt>
                </c:lvl>
                <c:lvl>
                  <c:pt idx="0">
                    <c:v>   </c:v>
                  </c:pt>
                </c:lvl>
              </c:multiLvlStrCache>
            </c:multiLvlStrRef>
          </c:cat>
          <c:val>
            <c:numRef>
              <c:f>'Graph Data'!$F$6:$F$11</c:f>
              <c:numCache>
                <c:formatCode>0.00</c:formatCode>
                <c:ptCount val="6"/>
                <c:pt idx="0">
                  <c:v>13.97882152</c:v>
                </c:pt>
                <c:pt idx="1">
                  <c:v>18.707880410000001</c:v>
                </c:pt>
                <c:pt idx="2">
                  <c:v>14.85807307</c:v>
                </c:pt>
                <c:pt idx="3">
                  <c:v>17.42714509</c:v>
                </c:pt>
                <c:pt idx="4">
                  <c:v>12.08111828</c:v>
                </c:pt>
                <c:pt idx="5">
                  <c:v>14.161273390000002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3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896286581321259"/>
          <c:y val="0.11727185087153898"/>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19.373300490000002</c:v>
                </c:pt>
                <c:pt idx="1">
                  <c:v>15.912595069999998</c:v>
                </c:pt>
                <c:pt idx="2">
                  <c:v>14.89178282</c:v>
                </c:pt>
                <c:pt idx="3">
                  <c:v>15.53713709</c:v>
                </c:pt>
                <c:pt idx="4">
                  <c:v>14.224131540000002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17.436801020000001</c:v>
                </c:pt>
                <c:pt idx="1">
                  <c:v>15.652948780000001</c:v>
                </c:pt>
                <c:pt idx="2">
                  <c:v>14.112621550000002</c:v>
                </c:pt>
                <c:pt idx="3">
                  <c:v>13.79228897</c:v>
                </c:pt>
                <c:pt idx="4">
                  <c:v>12.067335249999999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15.265326379999999</c:v>
                </c:pt>
                <c:pt idx="1">
                  <c:v>14.173402620000001</c:v>
                </c:pt>
                <c:pt idx="2">
                  <c:v>12.737625510000001</c:v>
                </c:pt>
                <c:pt idx="3">
                  <c:v>13.256003399999999</c:v>
                </c:pt>
                <c:pt idx="4">
                  <c:v>12.78067798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4171595775408463"/>
          <c:y val="0.48716255081374493"/>
          <c:w val="0.31383305705207903"/>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12.61329726</c:v>
                </c:pt>
                <c:pt idx="1">
                  <c:v>12.094070519999999</c:v>
                </c:pt>
                <c:pt idx="2">
                  <c:v>12.200643810000001</c:v>
                </c:pt>
                <c:pt idx="3">
                  <c:v>11.80605196</c:v>
                </c:pt>
                <c:pt idx="4">
                  <c:v>11.564700419999999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11.9863266</c:v>
                </c:pt>
                <c:pt idx="1">
                  <c:v>11.10940437</c:v>
                </c:pt>
                <c:pt idx="2">
                  <c:v>10.47132802</c:v>
                </c:pt>
                <c:pt idx="3">
                  <c:v>9.9566865599999996</c:v>
                </c:pt>
                <c:pt idx="4">
                  <c:v>9.964023580000001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11.70401949</c:v>
                </c:pt>
                <c:pt idx="1">
                  <c:v>10.048658700000001</c:v>
                </c:pt>
                <c:pt idx="2">
                  <c:v>10.423690410000001</c:v>
                </c:pt>
                <c:pt idx="3">
                  <c:v>8.6436563800000012</c:v>
                </c:pt>
                <c:pt idx="4">
                  <c:v>8.4225331200000007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13318593100503587"/>
          <c:y val="0.44559920341449033"/>
          <c:w val="0.2998777141493677"/>
          <c:h val="0.2124190967841727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large for gestational age births by Manitoba health region for the years 2008/09-2012/13, 2013/14-2017/18, and 2018/19-2022/23. Values represent the maternal age-adjusted average annual percent of live in-hospital singleton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0.09156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9.9: Large for Gestational Age Births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large for gestational age births by rural income quintile, 2008/09-2012/13, 2013/14-2017/18, and 2018/19-2022/23, based on the maternal age-adjusted annual percent of singleton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Large for Gestational Age Births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large for gestational age births by urban income quintile, 2008/09-2012/13, 2013/14-2017/18, and 2018/19-2022/23, based on the maternal age-adjusted annual percent of singleton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Large for Gestational Age Births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E28BC028-5DA5-45EC-A09C-0ABDA94D1D27}"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E01BDC7C-457C-4FF5-8016-ABC7CEC153AF}"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_3_1" connectionId="4" xr16:uid="{5CCA8A2A-E83C-4A39-B36B-421835A9956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3EC599BA-82E4-4A20-9F89-60395C6FBD4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E2686079-BA8A-40F1-A28E-1D5579F85A8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B7EA5D7B-6BA6-4B68-9203-3F56BBC365FB}"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95FDAC6C-7BD5-4B0B-AC61-BDCCCD5BC4D6}"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90E8564A-39A8-4F79-8534-8DF3DC8BD0D5}"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34BD26E7-E35D-414B-BF7B-72A4DBFF100F}"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FB59BD0-75E6-4299-81BC-3C65539F8BB5}"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5" connectionId="7" xr16:uid="{9E898C58-59A5-4D64-B644-17C150E61C1D}"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_3_1" connectionId="5" xr16:uid="{FD885F88-30AD-4B24-8376-C2E02E8610D1}"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ementia_Feb_12_2013hjp_5" connectionId="4" xr16:uid="{58FF5A03-7D59-4A3A-B723-AD3147748A15}"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cath_Feb_5_2013hjp_3_1" connectionId="3" xr16:uid="{C3AF4B4E-D5D4-4F51-8985-55B31C0C6D1A}"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753FEA8A-EFD1-4B62-BAC0-3CD27CF3F048}"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21235408-7D60-456D-BC37-64FE351B5E6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3_1" connectionId="1" xr16:uid="{F896CB51-786E-4E74-9D4F-42E41B61B8CB}"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92F80BA-59F5-4C17-9935-BED44E25BF8E}"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knee_replace_Feb_5_2013hjp_3_1" connectionId="6" xr16:uid="{E0FDB720-E687-47AD-A842-9EB43352DC9A}"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cabg_Feb_5_2013hjp_1_5" connectionId="2" xr16:uid="{92724E84-95E3-4731-8269-00766707A82D}"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C8834CA1-3612-4AEA-BCE4-316CF67886A2}"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B485A9B8-3622-4E28-9AB4-FE5A20E9A04C}"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DE2C4956-FA60-4F65-899F-BA1462B5C72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24EEC561-F273-4D54-961E-85E20A1999F7}"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ambvis_rates_Feb_5_2013hjp_4_1" connectionId="1" xr16:uid="{810E232D-7DAB-4751-806A-64ACBF0A9D64}"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knee_replace_Feb_5_2013hjp_5" connectionId="6" xr16:uid="{C0EA6B86-F29C-4FCA-9512-5C81B15EEF38}"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3D3F2683-D62E-466A-AA3D-93A87CA60EBB}"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hip_replace_Feb_5_2013hjp_4_1" connectionId="5" xr16:uid="{C4A7FEC8-3C48-4885-BDC7-1EBDEF0C66E3}"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FCA5F293-DD9D-4035-9978-FE077EC84FC4}"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pci_Feb_5_2013hjp_3_1" connectionId="7" xr16:uid="{76194A18-6B6A-490A-8885-1E2E806897A7}"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1FBD7736-B04C-4FA6-ABC5-55EB40E4992E}"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cabg_Feb_5_2013hjp_1_3_1" connectionId="2" xr16:uid="{605D5D29-6D05-4E63-80E5-2A636EC8ADF5}"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7F9390A9-F26E-4D3D-9053-ED45B72CF55D}"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33B74BAE-C432-4A70-B367-3CCDA31D043F}"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4_1" connectionId="3" xr16:uid="{53DBB641-7231-4A95-A15D-24F06920A136}"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u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58771D-8E57-4D8D-B35C-E08EC03D666E}" name="Table919331221303948664" displayName="Table919331221303948664" ref="A2:B12" totalsRowShown="0" headerRowDxfId="5" dataDxfId="3" headerRowBorderDxfId="4">
  <tableColumns count="2">
    <tableColumn id="1" xr3:uid="{61F22D5B-D3E6-4EBA-B00C-B8E6AE04F9E6}" name="Statistical Tests" dataDxfId="2"/>
    <tableColumn id="2" xr3:uid="{4D069F60-D27D-4FDF-8FAE-2CAC6DFAEB47}"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7" Type="http://schemas.openxmlformats.org/officeDocument/2006/relationships/queryTable" Target="../queryTables/queryTable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61" Type="http://schemas.openxmlformats.org/officeDocument/2006/relationships/queryTable" Target="../queryTables/queryTable60.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0" t="s">
        <v>451</v>
      </c>
      <c r="B1" s="55"/>
      <c r="C1" s="55"/>
      <c r="D1" s="55"/>
      <c r="E1" s="55"/>
      <c r="F1" s="55"/>
      <c r="G1" s="55"/>
      <c r="H1" s="55"/>
      <c r="I1" s="55"/>
      <c r="J1" s="55"/>
      <c r="K1" s="55"/>
      <c r="L1" s="55"/>
    </row>
    <row r="2" spans="1:18" s="56" customFormat="1" ht="18.899999999999999" customHeight="1" x14ac:dyDescent="0.3">
      <c r="A2" s="1" t="s">
        <v>459</v>
      </c>
      <c r="B2" s="57"/>
      <c r="C2" s="57"/>
      <c r="D2" s="57"/>
      <c r="E2" s="57"/>
      <c r="F2" s="57"/>
      <c r="G2" s="57"/>
      <c r="H2" s="57"/>
      <c r="I2" s="57"/>
      <c r="J2" s="57"/>
      <c r="K2" s="55"/>
      <c r="L2" s="55"/>
    </row>
    <row r="3" spans="1:18" s="60" customFormat="1" ht="54" customHeight="1" x14ac:dyDescent="0.3">
      <c r="A3" s="108" t="s">
        <v>467</v>
      </c>
      <c r="B3" s="58" t="s">
        <v>429</v>
      </c>
      <c r="C3" s="58" t="s">
        <v>430</v>
      </c>
      <c r="D3" s="58" t="s">
        <v>431</v>
      </c>
      <c r="E3" s="58" t="s">
        <v>432</v>
      </c>
      <c r="F3" s="58" t="s">
        <v>433</v>
      </c>
      <c r="G3" s="58" t="s">
        <v>434</v>
      </c>
      <c r="H3" s="58" t="s">
        <v>435</v>
      </c>
      <c r="I3" s="58" t="s">
        <v>436</v>
      </c>
      <c r="J3" s="58" t="s">
        <v>437</v>
      </c>
      <c r="Q3" s="61"/>
      <c r="R3" s="61"/>
    </row>
    <row r="4" spans="1:18" s="56" customFormat="1" ht="18.899999999999999" customHeight="1" x14ac:dyDescent="0.3">
      <c r="A4" s="62" t="s">
        <v>174</v>
      </c>
      <c r="B4" s="63">
        <v>366</v>
      </c>
      <c r="C4" s="86">
        <v>13.95455239</v>
      </c>
      <c r="D4" s="86">
        <v>14.161273390000002</v>
      </c>
      <c r="E4" s="63">
        <v>369.6</v>
      </c>
      <c r="F4" s="86">
        <v>13.125</v>
      </c>
      <c r="G4" s="86">
        <v>13.29019531</v>
      </c>
      <c r="H4" s="63">
        <v>345.2</v>
      </c>
      <c r="I4" s="86">
        <v>12.481920740000001</v>
      </c>
      <c r="J4" s="86">
        <v>12.576503019999999</v>
      </c>
    </row>
    <row r="5" spans="1:18" s="56" customFormat="1" ht="18.899999999999999" customHeight="1" x14ac:dyDescent="0.3">
      <c r="A5" s="62" t="s">
        <v>169</v>
      </c>
      <c r="B5" s="63">
        <v>890</v>
      </c>
      <c r="C5" s="86">
        <v>12.03353164</v>
      </c>
      <c r="D5" s="86">
        <v>12.08111828</v>
      </c>
      <c r="E5" s="63">
        <v>839.8</v>
      </c>
      <c r="F5" s="86">
        <v>10.797397719999999</v>
      </c>
      <c r="G5" s="86">
        <v>10.78007768</v>
      </c>
      <c r="H5" s="63">
        <v>734.6</v>
      </c>
      <c r="I5" s="86">
        <v>9.9082816299999994</v>
      </c>
      <c r="J5" s="86">
        <v>9.8207925300000003</v>
      </c>
    </row>
    <row r="6" spans="1:18" s="56" customFormat="1" ht="18.899999999999999" customHeight="1" x14ac:dyDescent="0.3">
      <c r="A6" s="62" t="s">
        <v>49</v>
      </c>
      <c r="B6" s="63">
        <v>222.4</v>
      </c>
      <c r="C6" s="86">
        <v>17.229625039999998</v>
      </c>
      <c r="D6" s="86">
        <v>17.42714509</v>
      </c>
      <c r="E6" s="63">
        <v>209.2</v>
      </c>
      <c r="F6" s="86">
        <v>15.274532709999999</v>
      </c>
      <c r="G6" s="86">
        <v>15.446473280000001</v>
      </c>
      <c r="H6" s="63">
        <v>185.4</v>
      </c>
      <c r="I6" s="86">
        <v>13.580427780000001</v>
      </c>
      <c r="J6" s="86">
        <v>13.68226471</v>
      </c>
    </row>
    <row r="7" spans="1:18" s="56" customFormat="1" ht="18.899999999999999" customHeight="1" x14ac:dyDescent="0.3">
      <c r="A7" s="62" t="s">
        <v>172</v>
      </c>
      <c r="B7" s="63">
        <v>274.2</v>
      </c>
      <c r="C7" s="86">
        <v>14.630242239999999</v>
      </c>
      <c r="D7" s="86">
        <v>14.85807307</v>
      </c>
      <c r="E7" s="63">
        <v>262.39999999999998</v>
      </c>
      <c r="F7" s="86">
        <v>13.491002569999999</v>
      </c>
      <c r="G7" s="86">
        <v>13.656357729999998</v>
      </c>
      <c r="H7" s="63">
        <v>225</v>
      </c>
      <c r="I7" s="86">
        <v>12.258908139999999</v>
      </c>
      <c r="J7" s="86">
        <v>12.33982241</v>
      </c>
    </row>
    <row r="8" spans="1:18" s="56" customFormat="1" ht="18.899999999999999" customHeight="1" x14ac:dyDescent="0.3">
      <c r="A8" s="62" t="s">
        <v>170</v>
      </c>
      <c r="B8" s="63">
        <v>297.2</v>
      </c>
      <c r="C8" s="86">
        <v>18.332099679999999</v>
      </c>
      <c r="D8" s="86">
        <v>18.707880410000001</v>
      </c>
      <c r="E8" s="63">
        <v>264.2</v>
      </c>
      <c r="F8" s="86">
        <v>16.6435681</v>
      </c>
      <c r="G8" s="86">
        <v>16.956916490000001</v>
      </c>
      <c r="H8" s="63">
        <v>237.2</v>
      </c>
      <c r="I8" s="86">
        <v>16.347346659999999</v>
      </c>
      <c r="J8" s="86">
        <v>16.60791764</v>
      </c>
      <c r="Q8" s="64"/>
    </row>
    <row r="9" spans="1:18" s="56" customFormat="1" ht="18.899999999999999" customHeight="1" x14ac:dyDescent="0.3">
      <c r="A9" s="65" t="s">
        <v>29</v>
      </c>
      <c r="B9" s="74">
        <v>2054.6</v>
      </c>
      <c r="C9" s="87">
        <v>13.843334369999999</v>
      </c>
      <c r="D9" s="87">
        <v>13.97882152</v>
      </c>
      <c r="E9" s="74">
        <v>1946.6</v>
      </c>
      <c r="F9" s="87">
        <v>12.54915613</v>
      </c>
      <c r="G9" s="87">
        <v>12.623171699999999</v>
      </c>
      <c r="H9" s="74">
        <v>1729.2</v>
      </c>
      <c r="I9" s="87">
        <v>11.64585606</v>
      </c>
      <c r="J9" s="87">
        <v>11.64585606</v>
      </c>
    </row>
    <row r="10" spans="1:18" ht="18.899999999999999" customHeight="1" x14ac:dyDescent="0.25">
      <c r="A10" s="66" t="s">
        <v>417</v>
      </c>
    </row>
    <row r="11" spans="1:18" x14ac:dyDescent="0.25">
      <c r="B11" s="68"/>
      <c r="H11" s="68"/>
    </row>
    <row r="12" spans="1:18" x14ac:dyDescent="0.25">
      <c r="A12" s="109" t="s">
        <v>464</v>
      </c>
      <c r="B12" s="69"/>
      <c r="C12" s="69"/>
      <c r="D12" s="69"/>
      <c r="E12" s="69"/>
      <c r="F12" s="69"/>
      <c r="G12" s="69"/>
      <c r="H12" s="69"/>
      <c r="I12" s="69"/>
      <c r="J12" s="69"/>
    </row>
    <row r="13" spans="1:18" x14ac:dyDescent="0.25">
      <c r="B13" s="68"/>
      <c r="H13" s="68"/>
    </row>
    <row r="14" spans="1:18" ht="15.6" x14ac:dyDescent="0.3">
      <c r="A14" s="111" t="s">
        <v>465</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Q63" sqref="Q63"/>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1" customWidth="1"/>
    <col min="7" max="7" width="23.109375" style="91" customWidth="1"/>
    <col min="8" max="8" width="17.33203125" style="91" customWidth="1"/>
    <col min="9" max="10" width="11.44140625" style="12" customWidth="1"/>
    <col min="11" max="11" width="15.109375" style="12" customWidth="1"/>
    <col min="12" max="12" width="2.5546875" style="12" customWidth="1"/>
    <col min="13" max="13" width="9.109375" style="92"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Large for Gestational Age Rates by Regions, 2008/09-2012/13, 2013/14-2017/18 &amp; 2018/19-2022/23(ref), proportion of live in-hospital singleton births</v>
      </c>
    </row>
    <row r="3" spans="1:34" x14ac:dyDescent="0.3">
      <c r="B3" s="27" t="str">
        <f>'Raw Data'!B6</f>
        <v xml:space="preserve">date:        May 2, 2025 </v>
      </c>
    </row>
    <row r="4" spans="1:34" x14ac:dyDescent="0.3">
      <c r="AD4"/>
      <c r="AE4"/>
    </row>
    <row r="5" spans="1:34" s="3" customFormat="1" x14ac:dyDescent="0.3">
      <c r="A5" s="3" t="s">
        <v>236</v>
      </c>
      <c r="B5" s="2" t="s">
        <v>179</v>
      </c>
      <c r="C5" s="3" t="s">
        <v>129</v>
      </c>
      <c r="D5" s="26" t="s">
        <v>392</v>
      </c>
      <c r="E5" s="2" t="s">
        <v>393</v>
      </c>
      <c r="F5" s="7" t="s">
        <v>426</v>
      </c>
      <c r="G5" s="7" t="s">
        <v>427</v>
      </c>
      <c r="H5" s="7" t="s">
        <v>428</v>
      </c>
      <c r="I5" s="13"/>
      <c r="J5" s="15" t="s">
        <v>265</v>
      </c>
      <c r="K5" s="44"/>
    </row>
    <row r="6" spans="1:34" x14ac:dyDescent="0.3">
      <c r="A6">
        <v>6</v>
      </c>
      <c r="B6" s="27" t="s">
        <v>130</v>
      </c>
      <c r="C6" t="str">
        <f>IF('Raw Data'!BC13&lt;0,CONCATENATE("(",-1*'Raw Data'!BC13,")"),'Raw Data'!BC13)</f>
        <v>(a,b)</v>
      </c>
      <c r="D6" s="28" t="s">
        <v>48</v>
      </c>
      <c r="E6" s="27" t="str">
        <f t="shared" ref="E6:E11" si="0">CONCATENATE(B6)&amp; (C6)</f>
        <v>Manitoba (a,b)</v>
      </c>
      <c r="F6" s="12">
        <f>('Raw Data'!E13)*100</f>
        <v>13.97882152</v>
      </c>
      <c r="G6" s="12">
        <f>'Raw Data'!Q13*100</f>
        <v>12.623171699999999</v>
      </c>
      <c r="H6" s="12">
        <f>'Raw Data'!AC13*100</f>
        <v>11.64585606</v>
      </c>
      <c r="J6" s="15">
        <v>8</v>
      </c>
      <c r="K6" s="14" t="s">
        <v>162</v>
      </c>
      <c r="L6" s="29"/>
      <c r="M6"/>
      <c r="N6" s="27"/>
      <c r="S6" s="6"/>
      <c r="T6" s="6"/>
      <c r="U6" s="6"/>
      <c r="AA6"/>
      <c r="AB6"/>
      <c r="AC6"/>
      <c r="AD6"/>
      <c r="AE6"/>
    </row>
    <row r="7" spans="1:34" x14ac:dyDescent="0.3">
      <c r="A7">
        <v>5</v>
      </c>
      <c r="B7" s="27" t="s">
        <v>170</v>
      </c>
      <c r="C7" t="str">
        <f>IF('Raw Data'!BC12&lt;0,CONCATENATE("(",-1*'Raw Data'!BC12,")"),'Raw Data'!BC12)</f>
        <v>(1,2,3,a)</v>
      </c>
      <c r="D7"/>
      <c r="E7" s="27" t="str">
        <f t="shared" si="0"/>
        <v>Northern Health Region (1,2,3,a)</v>
      </c>
      <c r="F7" s="12">
        <f>'Raw Data'!E12*100</f>
        <v>18.707880410000001</v>
      </c>
      <c r="G7" s="12">
        <f>'Raw Data'!Q12*100</f>
        <v>16.956916490000001</v>
      </c>
      <c r="H7" s="12">
        <f>'Raw Data'!AC12*100</f>
        <v>16.60791764</v>
      </c>
      <c r="J7" s="15">
        <v>9</v>
      </c>
      <c r="K7" s="44" t="s">
        <v>163</v>
      </c>
      <c r="L7" s="29"/>
      <c r="M7"/>
      <c r="N7" s="27"/>
      <c r="S7" s="6"/>
      <c r="T7" s="6"/>
      <c r="U7" s="6"/>
      <c r="AA7"/>
      <c r="AB7"/>
      <c r="AC7"/>
      <c r="AD7"/>
      <c r="AE7"/>
    </row>
    <row r="8" spans="1:34" x14ac:dyDescent="0.3">
      <c r="A8">
        <v>4</v>
      </c>
      <c r="B8" s="27" t="s">
        <v>172</v>
      </c>
      <c r="C8" t="str">
        <f>IF('Raw Data'!BC11&lt;0,CONCATENATE("(",-1*'Raw Data'!BC11,")"),'Raw Data'!BC11)</f>
        <v>(2,a,b)</v>
      </c>
      <c r="D8"/>
      <c r="E8" s="27" t="str">
        <f t="shared" si="0"/>
        <v>Prairie Mountain Health (2,a,b)</v>
      </c>
      <c r="F8" s="12">
        <f>'Raw Data'!E11*100</f>
        <v>14.85807307</v>
      </c>
      <c r="G8" s="12">
        <f>'Raw Data'!Q11*100</f>
        <v>13.656357729999998</v>
      </c>
      <c r="H8" s="12">
        <f>'Raw Data'!AC11*100</f>
        <v>12.33982241</v>
      </c>
      <c r="J8" s="15">
        <v>10</v>
      </c>
      <c r="K8" s="44" t="s">
        <v>165</v>
      </c>
      <c r="L8" s="29"/>
      <c r="M8"/>
      <c r="N8" s="27"/>
      <c r="S8" s="6"/>
      <c r="T8" s="6"/>
      <c r="U8" s="6"/>
      <c r="AA8"/>
      <c r="AB8"/>
      <c r="AC8"/>
      <c r="AD8"/>
      <c r="AE8"/>
    </row>
    <row r="9" spans="1:34" x14ac:dyDescent="0.3">
      <c r="A9">
        <v>3</v>
      </c>
      <c r="B9" s="27" t="s">
        <v>171</v>
      </c>
      <c r="C9" t="str">
        <f>IF('Raw Data'!BC10&lt;0,CONCATENATE("(",-1*'Raw Data'!BC10,")"),'Raw Data'!BC10)</f>
        <v>(1,2,3,a,b)</v>
      </c>
      <c r="D9"/>
      <c r="E9" s="27" t="str">
        <f t="shared" si="0"/>
        <v>Interlake-Eastern RHA (1,2,3,a,b)</v>
      </c>
      <c r="F9" s="12">
        <f>'Raw Data'!E10*100</f>
        <v>17.42714509</v>
      </c>
      <c r="G9" s="12">
        <f>'Raw Data'!Q10*100</f>
        <v>15.446473280000001</v>
      </c>
      <c r="H9" s="12">
        <f>'Raw Data'!AC10*100</f>
        <v>13.68226471</v>
      </c>
      <c r="J9" s="15">
        <v>11</v>
      </c>
      <c r="K9" s="44" t="s">
        <v>164</v>
      </c>
      <c r="L9" s="29"/>
      <c r="M9"/>
      <c r="N9" s="27"/>
      <c r="S9" s="6"/>
      <c r="T9" s="6"/>
      <c r="U9" s="6"/>
      <c r="AA9"/>
      <c r="AB9"/>
      <c r="AC9"/>
      <c r="AD9"/>
      <c r="AE9"/>
    </row>
    <row r="10" spans="1:34" x14ac:dyDescent="0.3">
      <c r="A10">
        <v>2</v>
      </c>
      <c r="B10" s="27" t="s">
        <v>173</v>
      </c>
      <c r="C10" t="str">
        <f>IF('Raw Data'!BC9&lt;0,CONCATENATE("(",-1*'Raw Data'!BC9,")"),'Raw Data'!BC9)</f>
        <v>(1,2,3,a,b)</v>
      </c>
      <c r="D10"/>
      <c r="E10" s="27" t="str">
        <f t="shared" si="0"/>
        <v>Winnipeg RHA (1,2,3,a,b)</v>
      </c>
      <c r="F10" s="12">
        <f>'Raw Data'!E9*100</f>
        <v>12.08111828</v>
      </c>
      <c r="G10" s="12">
        <f>'Raw Data'!Q9*100</f>
        <v>10.78007768</v>
      </c>
      <c r="H10" s="12">
        <f>'Raw Data'!AC9*100</f>
        <v>9.8207925300000003</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(3)</v>
      </c>
      <c r="D11"/>
      <c r="E11" s="27" t="str">
        <f t="shared" si="0"/>
        <v>Southern Health-Santé Sud (3)</v>
      </c>
      <c r="F11" s="12">
        <f>'Raw Data'!E8*100</f>
        <v>14.161273390000002</v>
      </c>
      <c r="G11" s="12">
        <f>'Raw Data'!Q8*100</f>
        <v>13.29019531</v>
      </c>
      <c r="H11" s="12">
        <f>'Raw Data'!AC8*100</f>
        <v>12.576503019999999</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Large for Gestational Age Rates by Income Quintile, 2008/09-2012/13, 2013/14-2017/18 &amp; 2018/19-2022/23(ref), proportion of live in-hospital singleton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May 2, 2025 </v>
      </c>
      <c r="F17"/>
      <c r="G17"/>
      <c r="H17"/>
      <c r="I17"/>
      <c r="J17" s="6"/>
      <c r="K17" s="6"/>
      <c r="L17" s="6"/>
      <c r="M17" s="6"/>
      <c r="N17" s="6" t="s">
        <v>419</v>
      </c>
      <c r="O17" s="6" t="s">
        <v>420</v>
      </c>
      <c r="P17" s="6" t="s">
        <v>421</v>
      </c>
      <c r="R17" s="29"/>
      <c r="V17"/>
      <c r="W17"/>
      <c r="X17"/>
      <c r="AF17" s="6"/>
      <c r="AG17" s="6"/>
      <c r="AH17" s="6"/>
    </row>
    <row r="18" spans="1:34" x14ac:dyDescent="0.3">
      <c r="B18"/>
      <c r="D18"/>
      <c r="E18"/>
      <c r="F18" s="6" t="s">
        <v>394</v>
      </c>
      <c r="G18" s="6" t="s">
        <v>395</v>
      </c>
      <c r="H18" s="6" t="s">
        <v>396</v>
      </c>
      <c r="I18"/>
      <c r="J18" s="6"/>
      <c r="K18" s="6"/>
      <c r="L18" s="6"/>
      <c r="M18" s="6"/>
      <c r="N18" s="37" t="s">
        <v>418</v>
      </c>
      <c r="O18" s="6"/>
      <c r="Q18" s="3"/>
      <c r="R18" s="29"/>
      <c r="V18"/>
      <c r="W18"/>
      <c r="X18"/>
      <c r="AF18" s="6"/>
      <c r="AG18" s="6"/>
      <c r="AH18" s="6"/>
    </row>
    <row r="19" spans="1:34" x14ac:dyDescent="0.3">
      <c r="B19" s="3" t="s">
        <v>30</v>
      </c>
      <c r="C19" s="3" t="s">
        <v>411</v>
      </c>
      <c r="D19" s="26" t="s">
        <v>392</v>
      </c>
      <c r="E19" s="2" t="s">
        <v>393</v>
      </c>
      <c r="F19" s="7" t="s">
        <v>426</v>
      </c>
      <c r="G19" s="7" t="s">
        <v>427</v>
      </c>
      <c r="H19" s="7" t="s">
        <v>428</v>
      </c>
      <c r="I19" s="7"/>
      <c r="J19" s="15" t="s">
        <v>265</v>
      </c>
      <c r="K19" s="44"/>
      <c r="L19" s="7"/>
      <c r="M19" s="12"/>
      <c r="N19" s="7" t="s">
        <v>426</v>
      </c>
      <c r="O19" s="7" t="s">
        <v>427</v>
      </c>
      <c r="P19" s="7" t="s">
        <v>428</v>
      </c>
    </row>
    <row r="20" spans="1:34" ht="27" x14ac:dyDescent="0.3">
      <c r="A20" t="s">
        <v>28</v>
      </c>
      <c r="B20" s="40" t="s">
        <v>412</v>
      </c>
      <c r="C20" s="27" t="str">
        <f>IF(OR('Raw Inc Data'!BS9="s",'Raw Inc Data'!BT9="s",'Raw Inc Data'!BU9="s")," (s)","")</f>
        <v/>
      </c>
      <c r="D20" t="s">
        <v>28</v>
      </c>
      <c r="E20" s="40" t="str">
        <f>CONCATENATE(B20,C20)</f>
        <v>R1
(Lowest)</v>
      </c>
      <c r="F20" s="12">
        <f>'Raw Inc Data'!D9*100</f>
        <v>19.373300490000002</v>
      </c>
      <c r="G20" s="12">
        <f>'Raw Inc Data'!U9*100</f>
        <v>17.436801020000001</v>
      </c>
      <c r="H20" s="12">
        <f>'Raw Inc Data'!AL9*100</f>
        <v>15.265326379999999</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15.912595069999998</v>
      </c>
      <c r="G21" s="12">
        <f>'Raw Inc Data'!U10*100</f>
        <v>15.652948780000001</v>
      </c>
      <c r="H21" s="12">
        <f>'Raw Inc Data'!AL10*100</f>
        <v>14.173402620000001</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14.89178282</v>
      </c>
      <c r="G22" s="12">
        <f>'Raw Inc Data'!U11*100</f>
        <v>14.112621550000002</v>
      </c>
      <c r="H22" s="12">
        <f>'Raw Inc Data'!AL11*100</f>
        <v>12.737625510000001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15.53713709</v>
      </c>
      <c r="G23" s="12">
        <f>'Raw Inc Data'!U12*100</f>
        <v>13.79228897</v>
      </c>
      <c r="H23" s="12">
        <f>'Raw Inc Data'!AL12*100</f>
        <v>13.256003399999999</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413</v>
      </c>
      <c r="C24" s="27" t="str">
        <f>IF(OR('Raw Inc Data'!BS13="s",'Raw Inc Data'!BT13="s",'Raw Inc Data'!BU13="s")," (s)","")</f>
        <v/>
      </c>
      <c r="D24"/>
      <c r="E24" s="40" t="str">
        <f t="shared" si="1"/>
        <v>Rural R5
(Highest)</v>
      </c>
      <c r="F24" s="12">
        <f>'Raw Inc Data'!D13*100</f>
        <v>14.224131540000002</v>
      </c>
      <c r="G24" s="12">
        <f>'Raw Inc Data'!U13*100</f>
        <v>12.067335249999999</v>
      </c>
      <c r="H24" s="12">
        <f>'Raw Inc Data'!AL13*100</f>
        <v>12.78067798</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414</v>
      </c>
      <c r="C25" s="27" t="str">
        <f>IF(OR('Raw Inc Data'!BS14="s",'Raw Inc Data'!BT14="s",'Raw Inc Data'!BU14="s")," (s)","")</f>
        <v/>
      </c>
      <c r="D25" t="s">
        <v>28</v>
      </c>
      <c r="E25" s="40" t="str">
        <f t="shared" si="1"/>
        <v>U1
(Lowest)</v>
      </c>
      <c r="F25" s="12">
        <f>'Raw Inc Data'!D14*100</f>
        <v>12.61329726</v>
      </c>
      <c r="G25" s="12">
        <f>'Raw Inc Data'!U14*100</f>
        <v>11.9863266</v>
      </c>
      <c r="H25" s="12">
        <f>'Raw Inc Data'!AL14*100</f>
        <v>11.70401949</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12.094070519999999</v>
      </c>
      <c r="G26" s="12">
        <f>'Raw Inc Data'!U15*100</f>
        <v>11.10940437</v>
      </c>
      <c r="H26" s="12">
        <f>'Raw Inc Data'!AL15*100</f>
        <v>10.048658700000001</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12.200643810000001</v>
      </c>
      <c r="G27" s="12">
        <f>'Raw Inc Data'!U16*100</f>
        <v>10.47132802</v>
      </c>
      <c r="H27" s="12">
        <f>'Raw Inc Data'!AL16*100</f>
        <v>10.423690410000001</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11.80605196</v>
      </c>
      <c r="G28" s="12">
        <f>'Raw Inc Data'!U17*100</f>
        <v>9.9566865599999996</v>
      </c>
      <c r="H28" s="12">
        <f>'Raw Inc Data'!AL17*100</f>
        <v>8.6436563800000012</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415</v>
      </c>
      <c r="C29" s="27" t="str">
        <f>IF(OR('Raw Inc Data'!BS18="s",'Raw Inc Data'!BT18="s",'Raw Inc Data'!BU18="s")," (s)","")</f>
        <v/>
      </c>
      <c r="D29"/>
      <c r="E29" s="40" t="str">
        <f t="shared" si="1"/>
        <v>Urban U5
(Highest)</v>
      </c>
      <c r="F29" s="12">
        <f>'Raw Inc Data'!D18*100</f>
        <v>11.564700419999999</v>
      </c>
      <c r="G29" s="12">
        <f>'Raw Inc Data'!U18*100</f>
        <v>9.964023580000001</v>
      </c>
      <c r="H29" s="12">
        <f>'Raw Inc Data'!AL18*100</f>
        <v>8.4225331200000007</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243</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398</v>
      </c>
      <c r="G33" s="30" t="s">
        <v>399</v>
      </c>
      <c r="H33" t="s">
        <v>400</v>
      </c>
      <c r="I33"/>
      <c r="J33" s="37" t="s">
        <v>397</v>
      </c>
      <c r="K33" s="6"/>
      <c r="L33" s="31"/>
      <c r="M33" s="30"/>
      <c r="N33" s="30"/>
      <c r="O33" s="30"/>
      <c r="R33" s="29"/>
      <c r="V33"/>
      <c r="W33"/>
      <c r="X33"/>
      <c r="AF33" s="6"/>
      <c r="AG33" s="6"/>
      <c r="AH33" s="6"/>
    </row>
    <row r="34" spans="2:34" x14ac:dyDescent="0.3">
      <c r="B34"/>
      <c r="D34"/>
      <c r="E34" s="23" t="s">
        <v>269</v>
      </c>
      <c r="F34" s="24" t="str">
        <f>IF('Raw Inc Data'!BN9="r","*","")</f>
        <v>*</v>
      </c>
      <c r="G34" s="24" t="str">
        <f>IF('Raw Inc Data'!BO9="r","*","")</f>
        <v>*</v>
      </c>
      <c r="H34" s="24" t="str">
        <f>IF('Raw Inc Data'!BP9="r","*","")</f>
        <v>*</v>
      </c>
      <c r="I34" s="22"/>
      <c r="J34" s="38" t="s">
        <v>269</v>
      </c>
      <c r="K34" s="38" t="s">
        <v>401</v>
      </c>
      <c r="L34" s="38" t="s">
        <v>403</v>
      </c>
      <c r="M34" s="38" t="s">
        <v>404</v>
      </c>
      <c r="N34"/>
      <c r="O34" s="29"/>
    </row>
    <row r="35" spans="2:34" x14ac:dyDescent="0.3">
      <c r="B35"/>
      <c r="D35"/>
      <c r="E35" s="23" t="s">
        <v>268</v>
      </c>
      <c r="F35" s="24" t="str">
        <f>IF('Raw Inc Data'!BN14="u","*","")</f>
        <v/>
      </c>
      <c r="G35" s="24" t="str">
        <f>IF('Raw Inc Data'!BO14="u","*","")</f>
        <v>*</v>
      </c>
      <c r="H35" s="24" t="str">
        <f>IF('Raw Inc Data'!BP14="u","*","")</f>
        <v>*</v>
      </c>
      <c r="I35" s="32"/>
      <c r="J35" s="38" t="s">
        <v>268</v>
      </c>
      <c r="K35" s="38" t="s">
        <v>402</v>
      </c>
      <c r="L35" s="38" t="s">
        <v>406</v>
      </c>
      <c r="M35" s="38" t="s">
        <v>405</v>
      </c>
      <c r="N35"/>
      <c r="O35" s="29"/>
    </row>
    <row r="36" spans="2:34" x14ac:dyDescent="0.3">
      <c r="B36"/>
      <c r="D36"/>
      <c r="E36" s="33" t="s">
        <v>271</v>
      </c>
      <c r="F36" s="34"/>
      <c r="G36" s="24" t="str">
        <f>IF('Raw Inc Data'!BQ9="a"," (a)","")</f>
        <v/>
      </c>
      <c r="H36" s="24" t="str">
        <f>IF('Raw Inc Data'!BR9="b"," (b)","")</f>
        <v xml:space="preserve"> (b)</v>
      </c>
      <c r="I36" s="22"/>
      <c r="J36" s="38" t="s">
        <v>271</v>
      </c>
      <c r="K36" s="38"/>
      <c r="L36" s="38" t="s">
        <v>407</v>
      </c>
      <c r="M36" s="38" t="s">
        <v>408</v>
      </c>
      <c r="N36" s="6"/>
      <c r="O36" s="29"/>
    </row>
    <row r="37" spans="2:34" x14ac:dyDescent="0.3">
      <c r="B37"/>
      <c r="D37"/>
      <c r="E37" s="33" t="s">
        <v>270</v>
      </c>
      <c r="F37" s="34"/>
      <c r="G37" s="24" t="str">
        <f>IF('Raw Inc Data'!BQ14="a"," (a)","")</f>
        <v/>
      </c>
      <c r="H37" s="24" t="str">
        <f>IF('Raw Inc Data'!BR14="b"," (b)","")</f>
        <v xml:space="preserve"> (b)</v>
      </c>
      <c r="I37" s="22"/>
      <c r="J37" s="39" t="s">
        <v>270</v>
      </c>
      <c r="K37" s="38"/>
      <c r="L37" s="38" t="s">
        <v>409</v>
      </c>
      <c r="M37" s="24" t="s">
        <v>410</v>
      </c>
      <c r="N37" s="6"/>
      <c r="O37" s="29"/>
    </row>
    <row r="38" spans="2:34" x14ac:dyDescent="0.3">
      <c r="B38"/>
      <c r="D38"/>
      <c r="E38" s="23" t="s">
        <v>375</v>
      </c>
      <c r="F38" s="25" t="str">
        <f>CONCATENATE(F$19,F34)</f>
        <v>2008/09-2012/13*</v>
      </c>
      <c r="G38" s="25" t="str">
        <f>CONCATENATE(G$19,G34,G36)</f>
        <v>2013/14-2017/18*</v>
      </c>
      <c r="H38" s="25" t="str">
        <f>CONCATENATE(H$19,H34,H36)</f>
        <v>2018/19-2022/23* (b)</v>
      </c>
      <c r="I38" s="6"/>
      <c r="J38" s="38"/>
      <c r="K38" s="38"/>
      <c r="L38" s="38"/>
      <c r="M38" s="24"/>
      <c r="N38" s="6"/>
      <c r="O38" s="29"/>
    </row>
    <row r="39" spans="2:34" x14ac:dyDescent="0.3">
      <c r="B39"/>
      <c r="D39"/>
      <c r="E39" s="23" t="s">
        <v>376</v>
      </c>
      <c r="F39" s="25" t="str">
        <f>CONCATENATE(F$19,F35)</f>
        <v>2008/09-2012/13</v>
      </c>
      <c r="G39" s="25" t="str">
        <f>CONCATENATE(G$19,G35,G37)</f>
        <v>2013/14-2017/18*</v>
      </c>
      <c r="H39" s="25" t="str">
        <f>CONCATENATE(H$19,H35,H37)</f>
        <v>2018/19-2022/23* (b)</v>
      </c>
      <c r="I39" s="6"/>
      <c r="J39" s="24"/>
      <c r="K39" s="24"/>
      <c r="L39" s="24"/>
      <c r="M39" s="24"/>
      <c r="N39" s="6"/>
      <c r="O39" s="29"/>
    </row>
    <row r="40" spans="2:34" x14ac:dyDescent="0.3">
      <c r="B40"/>
      <c r="D40"/>
      <c r="J40" s="6"/>
      <c r="K40" s="6"/>
      <c r="L40" s="6"/>
      <c r="M40" s="6"/>
      <c r="N40" s="6"/>
      <c r="O40" s="29"/>
    </row>
    <row r="41" spans="2:34" x14ac:dyDescent="0.3">
      <c r="B41" s="49" t="s">
        <v>422</v>
      </c>
      <c r="C41" s="49"/>
      <c r="D41" s="50"/>
      <c r="E41" s="50"/>
      <c r="F41" s="50"/>
      <c r="G41" s="50"/>
      <c r="H41" s="50"/>
      <c r="I41" s="50"/>
      <c r="J41" s="50"/>
      <c r="K41" s="50"/>
      <c r="L41" s="50"/>
      <c r="M41" s="50"/>
      <c r="N41" s="50"/>
      <c r="O41" s="50"/>
      <c r="P41" s="50"/>
      <c r="Q41" s="50"/>
      <c r="R41" s="5"/>
      <c r="U41" s="6"/>
      <c r="AE41"/>
    </row>
    <row r="42" spans="2:34" x14ac:dyDescent="0.3">
      <c r="L42" s="92"/>
      <c r="M42" s="44"/>
      <c r="N42"/>
      <c r="U42" s="6"/>
      <c r="AE42"/>
    </row>
    <row r="43" spans="2:34" x14ac:dyDescent="0.3">
      <c r="L43" s="92"/>
      <c r="M43" s="44"/>
      <c r="N43"/>
      <c r="U43" s="6"/>
      <c r="AE43"/>
    </row>
    <row r="44" spans="2:34" x14ac:dyDescent="0.3">
      <c r="L44" s="92"/>
      <c r="M44" s="44"/>
      <c r="N44"/>
      <c r="U44" s="6"/>
      <c r="AE44"/>
    </row>
    <row r="45" spans="2:34" x14ac:dyDescent="0.3">
      <c r="L45" s="92"/>
      <c r="M45" s="44"/>
      <c r="N45"/>
      <c r="U45" s="6"/>
      <c r="AE45"/>
    </row>
    <row r="46" spans="2:34" x14ac:dyDescent="0.3">
      <c r="L46" s="92"/>
      <c r="M46" s="44"/>
      <c r="N46"/>
      <c r="U46" s="6"/>
      <c r="AE46"/>
    </row>
    <row r="47" spans="2:34" x14ac:dyDescent="0.3">
      <c r="L47" s="92"/>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J82" workbookViewId="0">
      <selection activeCell="BF93" sqref="BF9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461</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462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93" t="s">
        <v>1</v>
      </c>
      <c r="D7" s="94" t="s">
        <v>2</v>
      </c>
      <c r="E7" s="95" t="s">
        <v>3</v>
      </c>
      <c r="F7" s="94" t="s">
        <v>4</v>
      </c>
      <c r="G7" s="94" t="s">
        <v>5</v>
      </c>
      <c r="H7" s="94" t="s">
        <v>6</v>
      </c>
      <c r="I7" s="96" t="s">
        <v>7</v>
      </c>
      <c r="J7" s="94" t="s">
        <v>155</v>
      </c>
      <c r="K7" s="94" t="s">
        <v>156</v>
      </c>
      <c r="L7" s="94" t="s">
        <v>8</v>
      </c>
      <c r="M7" s="94" t="s">
        <v>9</v>
      </c>
      <c r="N7" s="94" t="s">
        <v>10</v>
      </c>
      <c r="O7" s="94" t="s">
        <v>11</v>
      </c>
      <c r="P7" s="94" t="s">
        <v>12</v>
      </c>
      <c r="Q7" s="95" t="s">
        <v>13</v>
      </c>
      <c r="R7" s="94" t="s">
        <v>14</v>
      </c>
      <c r="S7" s="94" t="s">
        <v>15</v>
      </c>
      <c r="T7" s="94" t="s">
        <v>16</v>
      </c>
      <c r="U7" s="96" t="s">
        <v>17</v>
      </c>
      <c r="V7" s="94" t="s">
        <v>157</v>
      </c>
      <c r="W7" s="94" t="s">
        <v>158</v>
      </c>
      <c r="X7" s="94" t="s">
        <v>18</v>
      </c>
      <c r="Y7" s="94" t="s">
        <v>19</v>
      </c>
      <c r="Z7" s="94" t="s">
        <v>20</v>
      </c>
      <c r="AA7" s="94" t="s">
        <v>207</v>
      </c>
      <c r="AB7" s="94" t="s">
        <v>208</v>
      </c>
      <c r="AC7" s="95" t="s">
        <v>209</v>
      </c>
      <c r="AD7" s="94" t="s">
        <v>210</v>
      </c>
      <c r="AE7" s="94" t="s">
        <v>211</v>
      </c>
      <c r="AF7" s="94" t="s">
        <v>212</v>
      </c>
      <c r="AG7" s="96" t="s">
        <v>213</v>
      </c>
      <c r="AH7" s="94" t="s">
        <v>214</v>
      </c>
      <c r="AI7" s="94" t="s">
        <v>215</v>
      </c>
      <c r="AJ7" s="94" t="s">
        <v>216</v>
      </c>
      <c r="AK7" s="94" t="s">
        <v>217</v>
      </c>
      <c r="AL7" s="94" t="s">
        <v>218</v>
      </c>
      <c r="AM7" s="94" t="s">
        <v>219</v>
      </c>
      <c r="AN7" s="94" t="s">
        <v>220</v>
      </c>
      <c r="AO7" s="94" t="s">
        <v>221</v>
      </c>
      <c r="AP7" s="94" t="s">
        <v>222</v>
      </c>
      <c r="AQ7" s="94" t="s">
        <v>21</v>
      </c>
      <c r="AR7" s="94" t="s">
        <v>22</v>
      </c>
      <c r="AS7" s="94" t="s">
        <v>23</v>
      </c>
      <c r="AT7" s="94" t="s">
        <v>24</v>
      </c>
      <c r="AU7" s="93" t="s">
        <v>159</v>
      </c>
      <c r="AV7" s="93" t="s">
        <v>160</v>
      </c>
      <c r="AW7" s="93" t="s">
        <v>223</v>
      </c>
      <c r="AX7" s="93" t="s">
        <v>161</v>
      </c>
      <c r="AY7" s="93" t="s">
        <v>224</v>
      </c>
      <c r="AZ7" s="93" t="s">
        <v>25</v>
      </c>
      <c r="BA7" s="93" t="s">
        <v>26</v>
      </c>
      <c r="BB7" s="93" t="s">
        <v>225</v>
      </c>
      <c r="BC7" s="97" t="s">
        <v>27</v>
      </c>
      <c r="BD7" s="98" t="s">
        <v>131</v>
      </c>
      <c r="BE7" s="98" t="s">
        <v>132</v>
      </c>
      <c r="BF7" s="98" t="s">
        <v>226</v>
      </c>
    </row>
    <row r="8" spans="1:93" s="3" customFormat="1" x14ac:dyDescent="0.3">
      <c r="A8" s="9" t="s">
        <v>416</v>
      </c>
      <c r="B8" s="3" t="s">
        <v>162</v>
      </c>
      <c r="C8" s="99">
        <v>1830</v>
      </c>
      <c r="D8" s="100">
        <v>13114</v>
      </c>
      <c r="E8" s="95">
        <v>0.14161273390000001</v>
      </c>
      <c r="F8" s="101">
        <v>0.13474141179999999</v>
      </c>
      <c r="G8" s="101">
        <v>0.1488344684</v>
      </c>
      <c r="H8" s="101">
        <v>0.60935748239999998</v>
      </c>
      <c r="I8" s="102">
        <v>0.1395455239</v>
      </c>
      <c r="J8" s="101">
        <v>0.13329627960000001</v>
      </c>
      <c r="K8" s="101">
        <v>0.1460877475</v>
      </c>
      <c r="L8" s="101">
        <v>1.013052021</v>
      </c>
      <c r="M8" s="101">
        <v>0.96389678970000003</v>
      </c>
      <c r="N8" s="101">
        <v>1.0647139904</v>
      </c>
      <c r="O8" s="100">
        <v>1848</v>
      </c>
      <c r="P8" s="100">
        <v>14080</v>
      </c>
      <c r="Q8" s="95">
        <v>0.1329019531</v>
      </c>
      <c r="R8" s="101">
        <v>0.12645223789999999</v>
      </c>
      <c r="S8" s="101">
        <v>0.139680637</v>
      </c>
      <c r="T8" s="101">
        <v>4.2485643599999998E-2</v>
      </c>
      <c r="U8" s="102">
        <v>0.13125000000000001</v>
      </c>
      <c r="V8" s="101">
        <v>0.12540029899999999</v>
      </c>
      <c r="W8" s="101">
        <v>0.1373725791</v>
      </c>
      <c r="X8" s="101">
        <v>1.0528412054</v>
      </c>
      <c r="Y8" s="101">
        <v>1.0017469531000001</v>
      </c>
      <c r="Z8" s="101">
        <v>1.1065415276999999</v>
      </c>
      <c r="AA8" s="100">
        <v>1726</v>
      </c>
      <c r="AB8" s="100">
        <v>13828</v>
      </c>
      <c r="AC8" s="95">
        <v>0.12576503019999999</v>
      </c>
      <c r="AD8" s="101">
        <v>0.1194295408</v>
      </c>
      <c r="AE8" s="101">
        <v>0.1324366042</v>
      </c>
      <c r="AF8" s="101">
        <v>3.5549051000000002E-3</v>
      </c>
      <c r="AG8" s="102">
        <v>0.12481920740000001</v>
      </c>
      <c r="AH8" s="101">
        <v>0.1190673899</v>
      </c>
      <c r="AI8" s="101">
        <v>0.1308488793</v>
      </c>
      <c r="AJ8" s="101">
        <v>1.0799122843</v>
      </c>
      <c r="AK8" s="101">
        <v>1.0255110502</v>
      </c>
      <c r="AL8" s="101">
        <v>1.137199391</v>
      </c>
      <c r="AM8" s="101">
        <v>9.9207643900000003E-2</v>
      </c>
      <c r="AN8" s="101">
        <v>0.9462993381</v>
      </c>
      <c r="AO8" s="101">
        <v>0.88619957559999996</v>
      </c>
      <c r="AP8" s="101">
        <v>1.010474911</v>
      </c>
      <c r="AQ8" s="101">
        <v>5.42502895E-2</v>
      </c>
      <c r="AR8" s="101">
        <v>0.93848871810000001</v>
      </c>
      <c r="AS8" s="101">
        <v>0.87974113379999996</v>
      </c>
      <c r="AT8" s="101">
        <v>1.0011593639</v>
      </c>
      <c r="AU8" s="99" t="s">
        <v>28</v>
      </c>
      <c r="AV8" s="99" t="s">
        <v>28</v>
      </c>
      <c r="AW8" s="99">
        <v>3</v>
      </c>
      <c r="AX8" s="99" t="s">
        <v>28</v>
      </c>
      <c r="AY8" s="99" t="s">
        <v>28</v>
      </c>
      <c r="AZ8" s="99" t="s">
        <v>28</v>
      </c>
      <c r="BA8" s="99" t="s">
        <v>28</v>
      </c>
      <c r="BB8" s="99" t="s">
        <v>28</v>
      </c>
      <c r="BC8" s="97">
        <v>-3</v>
      </c>
      <c r="BD8" s="98">
        <v>366</v>
      </c>
      <c r="BE8" s="98">
        <v>369.6</v>
      </c>
      <c r="BF8" s="98">
        <v>345.2</v>
      </c>
      <c r="BG8" s="37"/>
      <c r="BH8" s="37"/>
      <c r="BI8" s="37"/>
      <c r="BJ8" s="37"/>
      <c r="BK8" s="37"/>
      <c r="BL8" s="37"/>
      <c r="BM8" s="37"/>
      <c r="BN8" s="37"/>
      <c r="BO8" s="37"/>
      <c r="BP8" s="37"/>
      <c r="BQ8" s="37"/>
      <c r="BR8" s="37"/>
      <c r="BS8" s="37"/>
      <c r="BT8" s="37"/>
      <c r="BU8" s="37"/>
      <c r="BV8" s="37"/>
      <c r="BW8" s="37"/>
    </row>
    <row r="9" spans="1:93" x14ac:dyDescent="0.3">
      <c r="A9" s="9"/>
      <c r="B9" t="s">
        <v>163</v>
      </c>
      <c r="C9" s="93">
        <v>4450</v>
      </c>
      <c r="D9" s="103">
        <v>36980</v>
      </c>
      <c r="E9" s="104">
        <v>0.1208111828</v>
      </c>
      <c r="F9" s="94">
        <v>0.11663142980000001</v>
      </c>
      <c r="G9" s="94">
        <v>0.12514072679999999</v>
      </c>
      <c r="H9" s="94">
        <v>4.6050339999999997E-16</v>
      </c>
      <c r="I9" s="96">
        <v>0.1203353164</v>
      </c>
      <c r="J9" s="94">
        <v>0.1168511669</v>
      </c>
      <c r="K9" s="94">
        <v>0.1239233528</v>
      </c>
      <c r="L9" s="94">
        <v>0.86424440499999999</v>
      </c>
      <c r="M9" s="94">
        <v>0.83434379400000003</v>
      </c>
      <c r="N9" s="94">
        <v>0.89521657249999997</v>
      </c>
      <c r="O9" s="103">
        <v>4199</v>
      </c>
      <c r="P9" s="103">
        <v>38889</v>
      </c>
      <c r="Q9" s="104">
        <v>0.1078007768</v>
      </c>
      <c r="R9" s="94">
        <v>0.1039653437</v>
      </c>
      <c r="S9" s="94">
        <v>0.11177770450000001</v>
      </c>
      <c r="T9" s="94">
        <v>1.352211E-17</v>
      </c>
      <c r="U9" s="96">
        <v>0.1079739772</v>
      </c>
      <c r="V9" s="94">
        <v>0.1047570379</v>
      </c>
      <c r="W9" s="94">
        <v>0.1112897041</v>
      </c>
      <c r="X9" s="94">
        <v>0.85399121040000003</v>
      </c>
      <c r="Y9" s="94">
        <v>0.82360714270000002</v>
      </c>
      <c r="Z9" s="94">
        <v>0.88549619059999995</v>
      </c>
      <c r="AA9" s="103">
        <v>3673</v>
      </c>
      <c r="AB9" s="103">
        <v>37070</v>
      </c>
      <c r="AC9" s="104">
        <v>9.8207925299999999E-2</v>
      </c>
      <c r="AD9" s="94">
        <v>9.4485164999999996E-2</v>
      </c>
      <c r="AE9" s="94">
        <v>0.10207736420000001</v>
      </c>
      <c r="AF9" s="94">
        <v>5.386599E-18</v>
      </c>
      <c r="AG9" s="96">
        <v>9.9082816300000001E-2</v>
      </c>
      <c r="AH9" s="94">
        <v>9.5929755199999994E-2</v>
      </c>
      <c r="AI9" s="94">
        <v>0.1023395136</v>
      </c>
      <c r="AJ9" s="94">
        <v>0.84328644269999997</v>
      </c>
      <c r="AK9" s="94">
        <v>0.81132004800000002</v>
      </c>
      <c r="AL9" s="94">
        <v>0.87651232850000005</v>
      </c>
      <c r="AM9" s="94">
        <v>3.7382599999999997E-5</v>
      </c>
      <c r="AN9" s="94">
        <v>0.9110131508</v>
      </c>
      <c r="AO9" s="94">
        <v>0.87153364479999995</v>
      </c>
      <c r="AP9" s="94">
        <v>0.95228103460000002</v>
      </c>
      <c r="AQ9" s="94">
        <v>1.2009855999999999E-7</v>
      </c>
      <c r="AR9" s="94">
        <v>0.89230793249999996</v>
      </c>
      <c r="AS9" s="94">
        <v>0.85544458410000002</v>
      </c>
      <c r="AT9" s="94">
        <v>0.93075981929999996</v>
      </c>
      <c r="AU9" s="93">
        <v>1</v>
      </c>
      <c r="AV9" s="93">
        <v>2</v>
      </c>
      <c r="AW9" s="93">
        <v>3</v>
      </c>
      <c r="AX9" s="93" t="s">
        <v>227</v>
      </c>
      <c r="AY9" s="93" t="s">
        <v>228</v>
      </c>
      <c r="AZ9" s="93" t="s">
        <v>28</v>
      </c>
      <c r="BA9" s="93" t="s">
        <v>28</v>
      </c>
      <c r="BB9" s="93" t="s">
        <v>28</v>
      </c>
      <c r="BC9" s="105" t="s">
        <v>446</v>
      </c>
      <c r="BD9" s="106">
        <v>890</v>
      </c>
      <c r="BE9" s="106">
        <v>839.8</v>
      </c>
      <c r="BF9" s="106">
        <v>734.6</v>
      </c>
    </row>
    <row r="10" spans="1:93" x14ac:dyDescent="0.3">
      <c r="A10" s="9"/>
      <c r="B10" t="s">
        <v>165</v>
      </c>
      <c r="C10" s="93">
        <v>1112</v>
      </c>
      <c r="D10" s="103">
        <v>6454</v>
      </c>
      <c r="E10" s="104">
        <v>0.17427145090000001</v>
      </c>
      <c r="F10" s="94">
        <v>0.16381423689999999</v>
      </c>
      <c r="G10" s="94">
        <v>0.18539620949999999</v>
      </c>
      <c r="H10" s="94">
        <v>2.8799920000000001E-12</v>
      </c>
      <c r="I10" s="96">
        <v>0.17229625039999999</v>
      </c>
      <c r="J10" s="94">
        <v>0.16246132399999999</v>
      </c>
      <c r="K10" s="94">
        <v>0.18272655409999999</v>
      </c>
      <c r="L10" s="94">
        <v>1.2466819943</v>
      </c>
      <c r="M10" s="94">
        <v>1.1718744439</v>
      </c>
      <c r="N10" s="94">
        <v>1.3262649449999999</v>
      </c>
      <c r="O10" s="103">
        <v>1046</v>
      </c>
      <c r="P10" s="103">
        <v>6848</v>
      </c>
      <c r="Q10" s="104">
        <v>0.1544647328</v>
      </c>
      <c r="R10" s="94">
        <v>0.1449198904</v>
      </c>
      <c r="S10" s="94">
        <v>0.16463822619999999</v>
      </c>
      <c r="T10" s="94">
        <v>5.5642859999999998E-10</v>
      </c>
      <c r="U10" s="96">
        <v>0.15274532709999999</v>
      </c>
      <c r="V10" s="94">
        <v>0.1437636545</v>
      </c>
      <c r="W10" s="94">
        <v>0.16228813210000001</v>
      </c>
      <c r="X10" s="94">
        <v>1.2236602376000001</v>
      </c>
      <c r="Y10" s="94">
        <v>1.148046575</v>
      </c>
      <c r="Z10" s="94">
        <v>1.3042540344</v>
      </c>
      <c r="AA10" s="103">
        <v>927</v>
      </c>
      <c r="AB10" s="103">
        <v>6826</v>
      </c>
      <c r="AC10" s="104">
        <v>0.1368226471</v>
      </c>
      <c r="AD10" s="94">
        <v>0.12785979559999999</v>
      </c>
      <c r="AE10" s="94">
        <v>0.14641378599999999</v>
      </c>
      <c r="AF10" s="94">
        <v>3.1332968E-6</v>
      </c>
      <c r="AG10" s="96">
        <v>0.13580427780000001</v>
      </c>
      <c r="AH10" s="94">
        <v>0.12733750129999999</v>
      </c>
      <c r="AI10" s="94">
        <v>0.14483401730000001</v>
      </c>
      <c r="AJ10" s="94">
        <v>1.1748612237</v>
      </c>
      <c r="AK10" s="94">
        <v>1.0978995007000001</v>
      </c>
      <c r="AL10" s="94">
        <v>1.2572178911</v>
      </c>
      <c r="AM10" s="94">
        <v>7.1797618000000001E-3</v>
      </c>
      <c r="AN10" s="94">
        <v>0.88578567139999997</v>
      </c>
      <c r="AO10" s="94">
        <v>0.81082798040000004</v>
      </c>
      <c r="AP10" s="94">
        <v>0.96767289069999995</v>
      </c>
      <c r="AQ10" s="94">
        <v>5.0998286E-3</v>
      </c>
      <c r="AR10" s="94">
        <v>0.88634559509999999</v>
      </c>
      <c r="AS10" s="94">
        <v>0.81458154370000002</v>
      </c>
      <c r="AT10" s="94">
        <v>0.96443200799999995</v>
      </c>
      <c r="AU10" s="93">
        <v>1</v>
      </c>
      <c r="AV10" s="93">
        <v>2</v>
      </c>
      <c r="AW10" s="93">
        <v>3</v>
      </c>
      <c r="AX10" s="93" t="s">
        <v>227</v>
      </c>
      <c r="AY10" s="93" t="s">
        <v>228</v>
      </c>
      <c r="AZ10" s="93" t="s">
        <v>28</v>
      </c>
      <c r="BA10" s="93" t="s">
        <v>28</v>
      </c>
      <c r="BB10" s="93" t="s">
        <v>28</v>
      </c>
      <c r="BC10" s="105" t="s">
        <v>446</v>
      </c>
      <c r="BD10" s="106">
        <v>222.4</v>
      </c>
      <c r="BE10" s="106">
        <v>209.2</v>
      </c>
      <c r="BF10" s="106">
        <v>185.4</v>
      </c>
    </row>
    <row r="11" spans="1:93" x14ac:dyDescent="0.3">
      <c r="A11" s="9"/>
      <c r="B11" t="s">
        <v>164</v>
      </c>
      <c r="C11" s="93">
        <v>1371</v>
      </c>
      <c r="D11" s="103">
        <v>9371</v>
      </c>
      <c r="E11" s="104">
        <v>0.1485807307</v>
      </c>
      <c r="F11" s="94">
        <v>0.14043764040000001</v>
      </c>
      <c r="G11" s="94">
        <v>0.15719598730000001</v>
      </c>
      <c r="H11" s="94">
        <v>3.39103153E-2</v>
      </c>
      <c r="I11" s="96">
        <v>0.14630242239999999</v>
      </c>
      <c r="J11" s="94">
        <v>0.13875954139999999</v>
      </c>
      <c r="K11" s="94">
        <v>0.15425532950000001</v>
      </c>
      <c r="L11" s="94">
        <v>1.0628988323999999</v>
      </c>
      <c r="M11" s="94">
        <v>1.0046457793000001</v>
      </c>
      <c r="N11" s="94">
        <v>1.1245296114000001</v>
      </c>
      <c r="O11" s="103">
        <v>1312</v>
      </c>
      <c r="P11" s="103">
        <v>9725</v>
      </c>
      <c r="Q11" s="104">
        <v>0.13656357729999999</v>
      </c>
      <c r="R11" s="94">
        <v>0.1289128722</v>
      </c>
      <c r="S11" s="94">
        <v>0.1446683356</v>
      </c>
      <c r="T11" s="94">
        <v>7.4848192999999999E-3</v>
      </c>
      <c r="U11" s="96">
        <v>0.13491002569999999</v>
      </c>
      <c r="V11" s="94">
        <v>0.12780397269999999</v>
      </c>
      <c r="W11" s="94">
        <v>0.14241118380000001</v>
      </c>
      <c r="X11" s="94">
        <v>1.0818483703999999</v>
      </c>
      <c r="Y11" s="94">
        <v>1.0212399485999999</v>
      </c>
      <c r="Z11" s="94">
        <v>1.1460537733</v>
      </c>
      <c r="AA11" s="103">
        <v>1125</v>
      </c>
      <c r="AB11" s="103">
        <v>9177</v>
      </c>
      <c r="AC11" s="104">
        <v>0.1233982241</v>
      </c>
      <c r="AD11" s="94">
        <v>0.1159646059</v>
      </c>
      <c r="AE11" s="94">
        <v>0.13130835560000001</v>
      </c>
      <c r="AF11" s="94">
        <v>6.7868169699999994E-2</v>
      </c>
      <c r="AG11" s="96">
        <v>0.12258908139999999</v>
      </c>
      <c r="AH11" s="94">
        <v>0.1156308888</v>
      </c>
      <c r="AI11" s="94">
        <v>0.12996598949999999</v>
      </c>
      <c r="AJ11" s="94">
        <v>1.0595891228000001</v>
      </c>
      <c r="AK11" s="94">
        <v>0.99575853650000001</v>
      </c>
      <c r="AL11" s="94">
        <v>1.1275114076999999</v>
      </c>
      <c r="AM11" s="94">
        <v>1.26187768E-2</v>
      </c>
      <c r="AN11" s="94">
        <v>0.90359542810000004</v>
      </c>
      <c r="AO11" s="94">
        <v>0.83441119699999999</v>
      </c>
      <c r="AP11" s="94">
        <v>0.97851598900000003</v>
      </c>
      <c r="AQ11" s="94">
        <v>2.9006902099999999E-2</v>
      </c>
      <c r="AR11" s="94">
        <v>0.91912037790000001</v>
      </c>
      <c r="AS11" s="94">
        <v>0.85210463749999998</v>
      </c>
      <c r="AT11" s="94">
        <v>0.99140672630000004</v>
      </c>
      <c r="AU11" s="93" t="s">
        <v>28</v>
      </c>
      <c r="AV11" s="93">
        <v>2</v>
      </c>
      <c r="AW11" s="93" t="s">
        <v>28</v>
      </c>
      <c r="AX11" s="93" t="s">
        <v>227</v>
      </c>
      <c r="AY11" s="93" t="s">
        <v>228</v>
      </c>
      <c r="AZ11" s="93" t="s">
        <v>28</v>
      </c>
      <c r="BA11" s="93" t="s">
        <v>28</v>
      </c>
      <c r="BB11" s="93" t="s">
        <v>28</v>
      </c>
      <c r="BC11" s="105" t="s">
        <v>447</v>
      </c>
      <c r="BD11" s="106">
        <v>274.2</v>
      </c>
      <c r="BE11" s="106">
        <v>262.39999999999998</v>
      </c>
      <c r="BF11" s="106">
        <v>225</v>
      </c>
      <c r="BQ11" s="46"/>
      <c r="CC11" s="4"/>
      <c r="CO11" s="4"/>
    </row>
    <row r="12" spans="1:93" x14ac:dyDescent="0.3">
      <c r="A12" s="9"/>
      <c r="B12" t="s">
        <v>166</v>
      </c>
      <c r="C12" s="93">
        <v>1486</v>
      </c>
      <c r="D12" s="103">
        <v>8106</v>
      </c>
      <c r="E12" s="104">
        <v>0.1870788041</v>
      </c>
      <c r="F12" s="94">
        <v>0.17713065710000001</v>
      </c>
      <c r="G12" s="94">
        <v>0.19758566659999999</v>
      </c>
      <c r="H12" s="94">
        <v>1.4305519999999999E-25</v>
      </c>
      <c r="I12" s="96">
        <v>0.1833209968</v>
      </c>
      <c r="J12" s="94">
        <v>0.17423323230000001</v>
      </c>
      <c r="K12" s="94">
        <v>0.19288276660000001</v>
      </c>
      <c r="L12" s="94">
        <v>1.3383016865999999</v>
      </c>
      <c r="M12" s="94">
        <v>1.2671358375999999</v>
      </c>
      <c r="N12" s="94">
        <v>1.4134644063999999</v>
      </c>
      <c r="O12" s="103">
        <v>1321</v>
      </c>
      <c r="P12" s="103">
        <v>7937</v>
      </c>
      <c r="Q12" s="104">
        <v>0.16956916490000001</v>
      </c>
      <c r="R12" s="94">
        <v>0.16006468239999999</v>
      </c>
      <c r="S12" s="94">
        <v>0.17963801430000001</v>
      </c>
      <c r="T12" s="94">
        <v>1.143578E-23</v>
      </c>
      <c r="U12" s="96">
        <v>0.166435681</v>
      </c>
      <c r="V12" s="94">
        <v>0.1576982069</v>
      </c>
      <c r="W12" s="94">
        <v>0.17565726609999999</v>
      </c>
      <c r="X12" s="94">
        <v>1.3433166322000001</v>
      </c>
      <c r="Y12" s="94">
        <v>1.2680226984</v>
      </c>
      <c r="Z12" s="94">
        <v>1.4230814453</v>
      </c>
      <c r="AA12" s="103">
        <v>1186</v>
      </c>
      <c r="AB12" s="103">
        <v>7255</v>
      </c>
      <c r="AC12" s="104">
        <v>0.1660791764</v>
      </c>
      <c r="AD12" s="94">
        <v>0.15626915659999999</v>
      </c>
      <c r="AE12" s="94">
        <v>0.17650503419999999</v>
      </c>
      <c r="AF12" s="94">
        <v>3.1129450000000002E-30</v>
      </c>
      <c r="AG12" s="96">
        <v>0.16347346660000001</v>
      </c>
      <c r="AH12" s="94">
        <v>0.1544296178</v>
      </c>
      <c r="AI12" s="94">
        <v>0.17304694949999999</v>
      </c>
      <c r="AJ12" s="94">
        <v>1.4260795897</v>
      </c>
      <c r="AK12" s="94">
        <v>1.3418434482999999</v>
      </c>
      <c r="AL12" s="94">
        <v>1.5156037753</v>
      </c>
      <c r="AM12" s="94">
        <v>0.6032022105</v>
      </c>
      <c r="AN12" s="94">
        <v>0.97941849520000002</v>
      </c>
      <c r="AO12" s="94">
        <v>0.90555189260000002</v>
      </c>
      <c r="AP12" s="94">
        <v>1.0593104565</v>
      </c>
      <c r="AQ12" s="94">
        <v>9.3734058999999995E-3</v>
      </c>
      <c r="AR12" s="94">
        <v>0.90640500800000001</v>
      </c>
      <c r="AS12" s="94">
        <v>0.84164173149999999</v>
      </c>
      <c r="AT12" s="94">
        <v>0.97615173740000005</v>
      </c>
      <c r="AU12" s="93">
        <v>1</v>
      </c>
      <c r="AV12" s="93">
        <v>2</v>
      </c>
      <c r="AW12" s="93">
        <v>3</v>
      </c>
      <c r="AX12" s="93" t="s">
        <v>227</v>
      </c>
      <c r="AY12" s="93" t="s">
        <v>28</v>
      </c>
      <c r="AZ12" s="93" t="s">
        <v>28</v>
      </c>
      <c r="BA12" s="93" t="s">
        <v>28</v>
      </c>
      <c r="BB12" s="93" t="s">
        <v>28</v>
      </c>
      <c r="BC12" s="105" t="s">
        <v>443</v>
      </c>
      <c r="BD12" s="106">
        <v>297.2</v>
      </c>
      <c r="BE12" s="106">
        <v>264.2</v>
      </c>
      <c r="BF12" s="106">
        <v>237.2</v>
      </c>
      <c r="BQ12" s="46"/>
      <c r="CC12" s="4"/>
      <c r="CO12" s="4"/>
    </row>
    <row r="13" spans="1:93" s="3" customFormat="1" x14ac:dyDescent="0.3">
      <c r="A13" s="9" t="s">
        <v>29</v>
      </c>
      <c r="B13" s="3" t="s">
        <v>50</v>
      </c>
      <c r="C13" s="99">
        <v>10273</v>
      </c>
      <c r="D13" s="100">
        <v>74209</v>
      </c>
      <c r="E13" s="95">
        <v>0.13978821520000001</v>
      </c>
      <c r="F13" s="101">
        <v>0.13583027549999999</v>
      </c>
      <c r="G13" s="101">
        <v>0.14386148469999999</v>
      </c>
      <c r="H13" s="101" t="s">
        <v>28</v>
      </c>
      <c r="I13" s="102">
        <v>0.13843334369999999</v>
      </c>
      <c r="J13" s="101">
        <v>0.13578211100000001</v>
      </c>
      <c r="K13" s="101">
        <v>0.1411363434</v>
      </c>
      <c r="L13" s="101" t="s">
        <v>28</v>
      </c>
      <c r="M13" s="101" t="s">
        <v>28</v>
      </c>
      <c r="N13" s="101" t="s">
        <v>28</v>
      </c>
      <c r="O13" s="100">
        <v>9733</v>
      </c>
      <c r="P13" s="100">
        <v>77559</v>
      </c>
      <c r="Q13" s="95">
        <v>0.12623171699999999</v>
      </c>
      <c r="R13" s="101">
        <v>0.1226241397</v>
      </c>
      <c r="S13" s="101">
        <v>0.12994542849999999</v>
      </c>
      <c r="T13" s="101" t="s">
        <v>28</v>
      </c>
      <c r="U13" s="102">
        <v>0.1254915613</v>
      </c>
      <c r="V13" s="101">
        <v>0.12302306540000001</v>
      </c>
      <c r="W13" s="101">
        <v>0.1280095883</v>
      </c>
      <c r="X13" s="101" t="s">
        <v>28</v>
      </c>
      <c r="Y13" s="101" t="s">
        <v>28</v>
      </c>
      <c r="Z13" s="101" t="s">
        <v>28</v>
      </c>
      <c r="AA13" s="100">
        <v>8646</v>
      </c>
      <c r="AB13" s="100">
        <v>74241</v>
      </c>
      <c r="AC13" s="95">
        <v>0.1164585606</v>
      </c>
      <c r="AD13" s="101">
        <v>0.11402947519999999</v>
      </c>
      <c r="AE13" s="101">
        <v>0.1189393911</v>
      </c>
      <c r="AF13" s="101" t="s">
        <v>28</v>
      </c>
      <c r="AG13" s="102">
        <v>0.1164585606</v>
      </c>
      <c r="AH13" s="101">
        <v>0.11402947519999999</v>
      </c>
      <c r="AI13" s="101">
        <v>0.1189393911</v>
      </c>
      <c r="AJ13" s="101" t="s">
        <v>28</v>
      </c>
      <c r="AK13" s="101" t="s">
        <v>28</v>
      </c>
      <c r="AL13" s="101" t="s">
        <v>28</v>
      </c>
      <c r="AM13" s="101">
        <v>5.1190696000000001E-8</v>
      </c>
      <c r="AN13" s="101">
        <v>0.92257764860000002</v>
      </c>
      <c r="AO13" s="101">
        <v>0.89621129430000002</v>
      </c>
      <c r="AP13" s="101">
        <v>0.94971969560000002</v>
      </c>
      <c r="AQ13" s="101">
        <v>5.8713019999999996E-13</v>
      </c>
      <c r="AR13" s="101">
        <v>0.90302116560000001</v>
      </c>
      <c r="AS13" s="101">
        <v>0.87830205520000004</v>
      </c>
      <c r="AT13" s="101">
        <v>0.92843597570000003</v>
      </c>
      <c r="AU13" s="99" t="s">
        <v>28</v>
      </c>
      <c r="AV13" s="99" t="s">
        <v>28</v>
      </c>
      <c r="AW13" s="99" t="s">
        <v>28</v>
      </c>
      <c r="AX13" s="99" t="s">
        <v>227</v>
      </c>
      <c r="AY13" s="99" t="s">
        <v>228</v>
      </c>
      <c r="AZ13" s="99" t="s">
        <v>28</v>
      </c>
      <c r="BA13" s="99" t="s">
        <v>28</v>
      </c>
      <c r="BB13" s="99" t="s">
        <v>28</v>
      </c>
      <c r="BC13" s="97" t="s">
        <v>448</v>
      </c>
      <c r="BD13" s="98">
        <v>2054.6</v>
      </c>
      <c r="BE13" s="98">
        <v>1946.6</v>
      </c>
      <c r="BF13" s="98">
        <v>1729.2</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99">
        <v>40</v>
      </c>
      <c r="D14" s="100">
        <v>336</v>
      </c>
      <c r="E14" s="95">
        <v>0.1183828039</v>
      </c>
      <c r="F14" s="101">
        <v>8.6782071299999999E-2</v>
      </c>
      <c r="G14" s="101">
        <v>0.1614905942</v>
      </c>
      <c r="H14" s="101">
        <v>0.285241036</v>
      </c>
      <c r="I14" s="102">
        <v>0.11904761899999999</v>
      </c>
      <c r="J14" s="101">
        <v>8.7324062699999996E-2</v>
      </c>
      <c r="K14" s="101">
        <v>0.16229588</v>
      </c>
      <c r="L14" s="101">
        <v>0.84425146640000004</v>
      </c>
      <c r="M14" s="101">
        <v>0.61888964040000005</v>
      </c>
      <c r="N14" s="101">
        <v>1.1516763118</v>
      </c>
      <c r="O14" s="100">
        <v>44</v>
      </c>
      <c r="P14" s="100">
        <v>391</v>
      </c>
      <c r="Q14" s="95">
        <v>0.110707524</v>
      </c>
      <c r="R14" s="101">
        <v>8.2328957899999999E-2</v>
      </c>
      <c r="S14" s="101">
        <v>0.14886810410000001</v>
      </c>
      <c r="T14" s="101">
        <v>0.38157213719999999</v>
      </c>
      <c r="U14" s="102">
        <v>0.11253196930000001</v>
      </c>
      <c r="V14" s="101">
        <v>8.3743760400000006E-2</v>
      </c>
      <c r="W14" s="101">
        <v>0.151216569</v>
      </c>
      <c r="X14" s="101">
        <v>0.87614718719999995</v>
      </c>
      <c r="Y14" s="101">
        <v>0.65155720480000001</v>
      </c>
      <c r="Z14" s="101">
        <v>1.1781527209</v>
      </c>
      <c r="AA14" s="100">
        <v>45</v>
      </c>
      <c r="AB14" s="100">
        <v>435</v>
      </c>
      <c r="AC14" s="95">
        <v>0.1016415713</v>
      </c>
      <c r="AD14" s="101">
        <v>7.5830507800000002E-2</v>
      </c>
      <c r="AE14" s="101">
        <v>0.136238162</v>
      </c>
      <c r="AF14" s="101">
        <v>0.36258617529999998</v>
      </c>
      <c r="AG14" s="102">
        <v>0.1034482759</v>
      </c>
      <c r="AH14" s="101">
        <v>7.7238462899999999E-2</v>
      </c>
      <c r="AI14" s="101">
        <v>0.13855202929999999</v>
      </c>
      <c r="AJ14" s="101">
        <v>0.87277028590000005</v>
      </c>
      <c r="AK14" s="101">
        <v>0.65113725769999997</v>
      </c>
      <c r="AL14" s="101">
        <v>1.1698423994</v>
      </c>
      <c r="AM14" s="101">
        <v>0.68695587069999997</v>
      </c>
      <c r="AN14" s="101">
        <v>0.91810897349999998</v>
      </c>
      <c r="AO14" s="101">
        <v>0.60593789980000001</v>
      </c>
      <c r="AP14" s="101">
        <v>1.3911063947</v>
      </c>
      <c r="AQ14" s="101">
        <v>0.75897573159999998</v>
      </c>
      <c r="AR14" s="101">
        <v>0.93516558459999999</v>
      </c>
      <c r="AS14" s="101">
        <v>0.60943622590000002</v>
      </c>
      <c r="AT14" s="101">
        <v>1.4349896405</v>
      </c>
      <c r="AU14" s="99" t="s">
        <v>28</v>
      </c>
      <c r="AV14" s="99" t="s">
        <v>28</v>
      </c>
      <c r="AW14" s="99" t="s">
        <v>28</v>
      </c>
      <c r="AX14" s="99" t="s">
        <v>28</v>
      </c>
      <c r="AY14" s="99" t="s">
        <v>28</v>
      </c>
      <c r="AZ14" s="99" t="s">
        <v>28</v>
      </c>
      <c r="BA14" s="99" t="s">
        <v>28</v>
      </c>
      <c r="BB14" s="99" t="s">
        <v>28</v>
      </c>
      <c r="BC14" s="97" t="s">
        <v>28</v>
      </c>
      <c r="BD14" s="98">
        <v>8</v>
      </c>
      <c r="BE14" s="98">
        <v>8.8000000000000007</v>
      </c>
      <c r="BF14" s="98">
        <v>9</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3">
        <v>56</v>
      </c>
      <c r="D15" s="103">
        <v>392</v>
      </c>
      <c r="E15" s="104">
        <v>0.14227994490000001</v>
      </c>
      <c r="F15" s="94">
        <v>0.10941557239999999</v>
      </c>
      <c r="G15" s="94">
        <v>0.18501555389999999</v>
      </c>
      <c r="H15" s="94">
        <v>0.91342890160000001</v>
      </c>
      <c r="I15" s="96">
        <v>0.14285714290000001</v>
      </c>
      <c r="J15" s="94">
        <v>0.109939908</v>
      </c>
      <c r="K15" s="94">
        <v>0.18563016500000001</v>
      </c>
      <c r="L15" s="94">
        <v>1.0146748358</v>
      </c>
      <c r="M15" s="94">
        <v>0.7803013137</v>
      </c>
      <c r="N15" s="94">
        <v>1.3194454557999999</v>
      </c>
      <c r="O15" s="103">
        <v>45</v>
      </c>
      <c r="P15" s="103">
        <v>448</v>
      </c>
      <c r="Q15" s="104">
        <v>9.9994403999999995E-2</v>
      </c>
      <c r="R15" s="94">
        <v>7.4608594900000005E-2</v>
      </c>
      <c r="S15" s="94">
        <v>0.13401781460000001</v>
      </c>
      <c r="T15" s="94">
        <v>0.1173384536</v>
      </c>
      <c r="U15" s="96">
        <v>0.1004464286</v>
      </c>
      <c r="V15" s="94">
        <v>7.4997168200000006E-2</v>
      </c>
      <c r="W15" s="94">
        <v>0.1345315463</v>
      </c>
      <c r="X15" s="94">
        <v>0.79136279679999999</v>
      </c>
      <c r="Y15" s="94">
        <v>0.59045770490000005</v>
      </c>
      <c r="Z15" s="94">
        <v>1.0606264781000001</v>
      </c>
      <c r="AA15" s="103">
        <v>58</v>
      </c>
      <c r="AB15" s="103">
        <v>499</v>
      </c>
      <c r="AC15" s="104">
        <v>0.115068607</v>
      </c>
      <c r="AD15" s="94">
        <v>8.8881545699999995E-2</v>
      </c>
      <c r="AE15" s="94">
        <v>0.1489711303</v>
      </c>
      <c r="AF15" s="94">
        <v>0.9273853474</v>
      </c>
      <c r="AG15" s="96">
        <v>0.1162324649</v>
      </c>
      <c r="AH15" s="94">
        <v>8.98585093E-2</v>
      </c>
      <c r="AI15" s="94">
        <v>0.1503473183</v>
      </c>
      <c r="AJ15" s="94">
        <v>0.98806482240000004</v>
      </c>
      <c r="AK15" s="94">
        <v>0.76320319599999997</v>
      </c>
      <c r="AL15" s="94">
        <v>1.2791771555</v>
      </c>
      <c r="AM15" s="94">
        <v>0.47967725729999999</v>
      </c>
      <c r="AN15" s="94">
        <v>1.1507504658000001</v>
      </c>
      <c r="AO15" s="94">
        <v>0.77962355709999998</v>
      </c>
      <c r="AP15" s="94">
        <v>1.6985462052</v>
      </c>
      <c r="AQ15" s="94">
        <v>7.8126968800000002E-2</v>
      </c>
      <c r="AR15" s="94">
        <v>0.70280041299999996</v>
      </c>
      <c r="AS15" s="94">
        <v>0.47470335870000002</v>
      </c>
      <c r="AT15" s="94">
        <v>1.0404991065</v>
      </c>
      <c r="AU15" s="93" t="s">
        <v>28</v>
      </c>
      <c r="AV15" s="93" t="s">
        <v>28</v>
      </c>
      <c r="AW15" s="93" t="s">
        <v>28</v>
      </c>
      <c r="AX15" s="93" t="s">
        <v>28</v>
      </c>
      <c r="AY15" s="93" t="s">
        <v>28</v>
      </c>
      <c r="AZ15" s="93" t="s">
        <v>28</v>
      </c>
      <c r="BA15" s="93" t="s">
        <v>28</v>
      </c>
      <c r="BB15" s="93" t="s">
        <v>28</v>
      </c>
      <c r="BC15" s="105" t="s">
        <v>28</v>
      </c>
      <c r="BD15" s="106">
        <v>11.2</v>
      </c>
      <c r="BE15" s="106">
        <v>9</v>
      </c>
      <c r="BF15" s="106">
        <v>11.6</v>
      </c>
    </row>
    <row r="16" spans="1:93" x14ac:dyDescent="0.3">
      <c r="A16" s="9"/>
      <c r="B16" t="s">
        <v>75</v>
      </c>
      <c r="C16" s="93">
        <v>95</v>
      </c>
      <c r="D16" s="103">
        <v>574</v>
      </c>
      <c r="E16" s="104">
        <v>0.1661413722</v>
      </c>
      <c r="F16" s="94">
        <v>0.1357496685</v>
      </c>
      <c r="G16" s="94">
        <v>0.20333718570000001</v>
      </c>
      <c r="H16" s="94">
        <v>9.9870625000000005E-2</v>
      </c>
      <c r="I16" s="96">
        <v>0.16550522649999999</v>
      </c>
      <c r="J16" s="94">
        <v>0.13535686189999999</v>
      </c>
      <c r="K16" s="94">
        <v>0.2023686099</v>
      </c>
      <c r="L16" s="94">
        <v>1.1848435116</v>
      </c>
      <c r="M16" s="94">
        <v>0.96810392150000002</v>
      </c>
      <c r="N16" s="94">
        <v>1.4501068695999999</v>
      </c>
      <c r="O16" s="103">
        <v>74</v>
      </c>
      <c r="P16" s="103">
        <v>567</v>
      </c>
      <c r="Q16" s="104">
        <v>0.1305656694</v>
      </c>
      <c r="R16" s="94">
        <v>0.1038727959</v>
      </c>
      <c r="S16" s="94">
        <v>0.16411798559999999</v>
      </c>
      <c r="T16" s="94">
        <v>0.77888601270000002</v>
      </c>
      <c r="U16" s="96">
        <v>0.1305114638</v>
      </c>
      <c r="V16" s="94">
        <v>0.1039198452</v>
      </c>
      <c r="W16" s="94">
        <v>0.1639075015</v>
      </c>
      <c r="X16" s="94">
        <v>1.0333059561</v>
      </c>
      <c r="Y16" s="94">
        <v>0.82205666440000003</v>
      </c>
      <c r="Z16" s="94">
        <v>1.2988413637</v>
      </c>
      <c r="AA16" s="103">
        <v>80</v>
      </c>
      <c r="AB16" s="103">
        <v>692</v>
      </c>
      <c r="AC16" s="104">
        <v>0.11617178860000001</v>
      </c>
      <c r="AD16" s="94">
        <v>9.3216350200000006E-2</v>
      </c>
      <c r="AE16" s="94">
        <v>0.14478022839999999</v>
      </c>
      <c r="AF16" s="94">
        <v>0.98248777570000001</v>
      </c>
      <c r="AG16" s="96">
        <v>0.1156069364</v>
      </c>
      <c r="AH16" s="94">
        <v>9.2857431599999998E-2</v>
      </c>
      <c r="AI16" s="94">
        <v>0.14392993130000001</v>
      </c>
      <c r="AJ16" s="94">
        <v>0.99753756179999997</v>
      </c>
      <c r="AK16" s="94">
        <v>0.80042505870000002</v>
      </c>
      <c r="AL16" s="94">
        <v>1.2431909476</v>
      </c>
      <c r="AM16" s="94">
        <v>0.46893713180000002</v>
      </c>
      <c r="AN16" s="94">
        <v>0.88975753869999996</v>
      </c>
      <c r="AO16" s="94">
        <v>0.64860919920000004</v>
      </c>
      <c r="AP16" s="94">
        <v>1.2205631351999999</v>
      </c>
      <c r="AQ16" s="94">
        <v>0.12015770069999999</v>
      </c>
      <c r="AR16" s="94">
        <v>0.78587089809999999</v>
      </c>
      <c r="AS16" s="94">
        <v>0.57992746269999995</v>
      </c>
      <c r="AT16" s="94">
        <v>1.0649488223000001</v>
      </c>
      <c r="AU16" s="93" t="s">
        <v>28</v>
      </c>
      <c r="AV16" s="93" t="s">
        <v>28</v>
      </c>
      <c r="AW16" s="93" t="s">
        <v>28</v>
      </c>
      <c r="AX16" s="93" t="s">
        <v>28</v>
      </c>
      <c r="AY16" s="93" t="s">
        <v>28</v>
      </c>
      <c r="AZ16" s="93" t="s">
        <v>28</v>
      </c>
      <c r="BA16" s="93" t="s">
        <v>28</v>
      </c>
      <c r="BB16" s="93" t="s">
        <v>28</v>
      </c>
      <c r="BC16" s="105" t="s">
        <v>28</v>
      </c>
      <c r="BD16" s="106">
        <v>19</v>
      </c>
      <c r="BE16" s="106">
        <v>14.8</v>
      </c>
      <c r="BF16" s="106">
        <v>16</v>
      </c>
    </row>
    <row r="17" spans="1:58" x14ac:dyDescent="0.3">
      <c r="A17" s="9"/>
      <c r="B17" t="s">
        <v>67</v>
      </c>
      <c r="C17" s="93">
        <v>27</v>
      </c>
      <c r="D17" s="103">
        <v>147</v>
      </c>
      <c r="E17" s="104">
        <v>0.18649667240000001</v>
      </c>
      <c r="F17" s="94">
        <v>0.12783185620000001</v>
      </c>
      <c r="G17" s="94">
        <v>0.27208404739999997</v>
      </c>
      <c r="H17" s="94">
        <v>0.13890156209999999</v>
      </c>
      <c r="I17" s="96">
        <v>0.18367346940000001</v>
      </c>
      <c r="J17" s="94">
        <v>0.12595998959999999</v>
      </c>
      <c r="K17" s="94">
        <v>0.26783062990000001</v>
      </c>
      <c r="L17" s="94">
        <v>1.330008109</v>
      </c>
      <c r="M17" s="94">
        <v>0.91163774220000005</v>
      </c>
      <c r="N17" s="94">
        <v>1.9403777269</v>
      </c>
      <c r="O17" s="103">
        <v>17</v>
      </c>
      <c r="P17" s="103">
        <v>161</v>
      </c>
      <c r="Q17" s="104">
        <v>0.1071263759</v>
      </c>
      <c r="R17" s="94">
        <v>6.6568457100000006E-2</v>
      </c>
      <c r="S17" s="94">
        <v>0.17239486849999999</v>
      </c>
      <c r="T17" s="94">
        <v>0.49641378159999999</v>
      </c>
      <c r="U17" s="96">
        <v>0.10559006210000001</v>
      </c>
      <c r="V17" s="94">
        <v>6.5641175100000004E-2</v>
      </c>
      <c r="W17" s="94">
        <v>0.1698516397</v>
      </c>
      <c r="X17" s="94">
        <v>0.84780572700000001</v>
      </c>
      <c r="Y17" s="94">
        <v>0.52682748509999999</v>
      </c>
      <c r="Z17" s="94">
        <v>1.3643452005000001</v>
      </c>
      <c r="AA17" s="103">
        <v>17</v>
      </c>
      <c r="AB17" s="103">
        <v>170</v>
      </c>
      <c r="AC17" s="104">
        <v>0.1015938841</v>
      </c>
      <c r="AD17" s="94">
        <v>6.3126574099999999E-2</v>
      </c>
      <c r="AE17" s="94">
        <v>0.16350193939999999</v>
      </c>
      <c r="AF17" s="94">
        <v>0.5738090683</v>
      </c>
      <c r="AG17" s="96">
        <v>0.1</v>
      </c>
      <c r="AH17" s="94">
        <v>6.21660541E-2</v>
      </c>
      <c r="AI17" s="94">
        <v>0.16085949399999999</v>
      </c>
      <c r="AJ17" s="94">
        <v>0.87236080859999998</v>
      </c>
      <c r="AK17" s="94">
        <v>0.54205181459999996</v>
      </c>
      <c r="AL17" s="94">
        <v>1.4039495118</v>
      </c>
      <c r="AM17" s="94">
        <v>0.87714160210000003</v>
      </c>
      <c r="AN17" s="94">
        <v>0.94835546609999999</v>
      </c>
      <c r="AO17" s="94">
        <v>0.48418102359999998</v>
      </c>
      <c r="AP17" s="94">
        <v>1.857524451</v>
      </c>
      <c r="AQ17" s="94">
        <v>7.3353759099999999E-2</v>
      </c>
      <c r="AR17" s="94">
        <v>0.57441440899999996</v>
      </c>
      <c r="AS17" s="94">
        <v>0.31309807849999999</v>
      </c>
      <c r="AT17" s="94">
        <v>1.0538292500999999</v>
      </c>
      <c r="AU17" s="93" t="s">
        <v>28</v>
      </c>
      <c r="AV17" s="93" t="s">
        <v>28</v>
      </c>
      <c r="AW17" s="93" t="s">
        <v>28</v>
      </c>
      <c r="AX17" s="93" t="s">
        <v>28</v>
      </c>
      <c r="AY17" s="93" t="s">
        <v>28</v>
      </c>
      <c r="AZ17" s="93" t="s">
        <v>28</v>
      </c>
      <c r="BA17" s="93" t="s">
        <v>28</v>
      </c>
      <c r="BB17" s="93" t="s">
        <v>28</v>
      </c>
      <c r="BC17" s="105" t="s">
        <v>28</v>
      </c>
      <c r="BD17" s="106">
        <v>5.4</v>
      </c>
      <c r="BE17" s="106">
        <v>3.4</v>
      </c>
      <c r="BF17" s="106">
        <v>3.4</v>
      </c>
    </row>
    <row r="18" spans="1:58" x14ac:dyDescent="0.3">
      <c r="A18" s="9"/>
      <c r="B18" t="s">
        <v>66</v>
      </c>
      <c r="C18" s="93">
        <v>130</v>
      </c>
      <c r="D18" s="103">
        <v>928</v>
      </c>
      <c r="E18" s="104">
        <v>0.1432427242</v>
      </c>
      <c r="F18" s="94">
        <v>0.1204869209</v>
      </c>
      <c r="G18" s="94">
        <v>0.17029631009999999</v>
      </c>
      <c r="H18" s="94">
        <v>0.80920429800000004</v>
      </c>
      <c r="I18" s="96">
        <v>0.14008620690000001</v>
      </c>
      <c r="J18" s="94">
        <v>0.1179614391</v>
      </c>
      <c r="K18" s="94">
        <v>0.1663606812</v>
      </c>
      <c r="L18" s="94">
        <v>1.021540933</v>
      </c>
      <c r="M18" s="94">
        <v>0.85925705630000004</v>
      </c>
      <c r="N18" s="94">
        <v>1.2144746093000001</v>
      </c>
      <c r="O18" s="103">
        <v>146</v>
      </c>
      <c r="P18" s="103">
        <v>1130</v>
      </c>
      <c r="Q18" s="104">
        <v>0.1318621629</v>
      </c>
      <c r="R18" s="94">
        <v>0.1119797216</v>
      </c>
      <c r="S18" s="94">
        <v>0.15527481009999999</v>
      </c>
      <c r="T18" s="94">
        <v>0.60907891589999996</v>
      </c>
      <c r="U18" s="96">
        <v>0.12920353979999999</v>
      </c>
      <c r="V18" s="94">
        <v>0.10985718630000001</v>
      </c>
      <c r="W18" s="94">
        <v>0.1519568748</v>
      </c>
      <c r="X18" s="94">
        <v>1.0435664974000001</v>
      </c>
      <c r="Y18" s="94">
        <v>0.8862154485</v>
      </c>
      <c r="Z18" s="94">
        <v>1.2288558457000001</v>
      </c>
      <c r="AA18" s="103">
        <v>185</v>
      </c>
      <c r="AB18" s="103">
        <v>1247</v>
      </c>
      <c r="AC18" s="104">
        <v>0.15101870449999999</v>
      </c>
      <c r="AD18" s="94">
        <v>0.13054749339999999</v>
      </c>
      <c r="AE18" s="94">
        <v>0.17470001530000001</v>
      </c>
      <c r="AF18" s="94">
        <v>4.7129520000000001E-4</v>
      </c>
      <c r="AG18" s="96">
        <v>0.1483560545</v>
      </c>
      <c r="AH18" s="94">
        <v>0.1284469194</v>
      </c>
      <c r="AI18" s="94">
        <v>0.17135108430000001</v>
      </c>
      <c r="AJ18" s="94">
        <v>1.2967591534</v>
      </c>
      <c r="AK18" s="94">
        <v>1.1209780778</v>
      </c>
      <c r="AL18" s="94">
        <v>1.5001045383</v>
      </c>
      <c r="AM18" s="94">
        <v>0.22044794670000001</v>
      </c>
      <c r="AN18" s="94">
        <v>1.1452770165999999</v>
      </c>
      <c r="AO18" s="94">
        <v>0.92189486099999995</v>
      </c>
      <c r="AP18" s="94">
        <v>1.4227863723</v>
      </c>
      <c r="AQ18" s="94">
        <v>0.49240226999999998</v>
      </c>
      <c r="AR18" s="94">
        <v>0.92055051020000001</v>
      </c>
      <c r="AS18" s="94">
        <v>0.72677871930000004</v>
      </c>
      <c r="AT18" s="94">
        <v>1.1659852157999999</v>
      </c>
      <c r="AU18" s="93" t="s">
        <v>28</v>
      </c>
      <c r="AV18" s="93" t="s">
        <v>28</v>
      </c>
      <c r="AW18" s="93">
        <v>3</v>
      </c>
      <c r="AX18" s="93" t="s">
        <v>28</v>
      </c>
      <c r="AY18" s="93" t="s">
        <v>28</v>
      </c>
      <c r="AZ18" s="93" t="s">
        <v>28</v>
      </c>
      <c r="BA18" s="93" t="s">
        <v>28</v>
      </c>
      <c r="BB18" s="93" t="s">
        <v>28</v>
      </c>
      <c r="BC18" s="105">
        <v>-3</v>
      </c>
      <c r="BD18" s="106">
        <v>26</v>
      </c>
      <c r="BE18" s="106">
        <v>29.2</v>
      </c>
      <c r="BF18" s="106">
        <v>37</v>
      </c>
    </row>
    <row r="19" spans="1:58" x14ac:dyDescent="0.3">
      <c r="A19" s="9"/>
      <c r="B19" t="s">
        <v>69</v>
      </c>
      <c r="C19" s="93">
        <v>83</v>
      </c>
      <c r="D19" s="103">
        <v>758</v>
      </c>
      <c r="E19" s="104">
        <v>0.1104753503</v>
      </c>
      <c r="F19" s="94">
        <v>8.9012925300000004E-2</v>
      </c>
      <c r="G19" s="94">
        <v>0.13711270549999999</v>
      </c>
      <c r="H19" s="94">
        <v>3.0507578600000002E-2</v>
      </c>
      <c r="I19" s="96">
        <v>0.1094986807</v>
      </c>
      <c r="J19" s="94">
        <v>8.8303390499999995E-2</v>
      </c>
      <c r="K19" s="94">
        <v>0.13578143500000001</v>
      </c>
      <c r="L19" s="94">
        <v>0.78785916020000002</v>
      </c>
      <c r="M19" s="94">
        <v>0.63479906080000004</v>
      </c>
      <c r="N19" s="94">
        <v>0.97782447179999998</v>
      </c>
      <c r="O19" s="103">
        <v>109</v>
      </c>
      <c r="P19" s="103">
        <v>917</v>
      </c>
      <c r="Q19" s="104">
        <v>0.1190476572</v>
      </c>
      <c r="R19" s="94">
        <v>9.8567013300000006E-2</v>
      </c>
      <c r="S19" s="94">
        <v>0.1437838504</v>
      </c>
      <c r="T19" s="94">
        <v>0.53614958020000003</v>
      </c>
      <c r="U19" s="96">
        <v>0.118865867</v>
      </c>
      <c r="V19" s="94">
        <v>9.8520552999999997E-2</v>
      </c>
      <c r="W19" s="94">
        <v>0.14341265750000001</v>
      </c>
      <c r="X19" s="94">
        <v>0.94215159199999998</v>
      </c>
      <c r="Y19" s="94">
        <v>0.78006632509999996</v>
      </c>
      <c r="Z19" s="94">
        <v>1.137915577</v>
      </c>
      <c r="AA19" s="103">
        <v>115</v>
      </c>
      <c r="AB19" s="103">
        <v>928</v>
      </c>
      <c r="AC19" s="104">
        <v>0.1228186376</v>
      </c>
      <c r="AD19" s="94">
        <v>0.1021785727</v>
      </c>
      <c r="AE19" s="94">
        <v>0.14762799409999999</v>
      </c>
      <c r="AF19" s="94">
        <v>0.57109389610000005</v>
      </c>
      <c r="AG19" s="96">
        <v>0.12392241380000001</v>
      </c>
      <c r="AH19" s="94">
        <v>0.10322262779999999</v>
      </c>
      <c r="AI19" s="94">
        <v>0.1487732387</v>
      </c>
      <c r="AJ19" s="94">
        <v>1.0546123609</v>
      </c>
      <c r="AK19" s="94">
        <v>0.87738138080000005</v>
      </c>
      <c r="AL19" s="94">
        <v>1.267643987</v>
      </c>
      <c r="AM19" s="94">
        <v>0.81554630809999995</v>
      </c>
      <c r="AN19" s="94">
        <v>1.0316762247</v>
      </c>
      <c r="AO19" s="94">
        <v>0.79387714580000002</v>
      </c>
      <c r="AP19" s="94">
        <v>1.3407059749000001</v>
      </c>
      <c r="AQ19" s="94">
        <v>0.60796484510000004</v>
      </c>
      <c r="AR19" s="94">
        <v>1.0775947478000001</v>
      </c>
      <c r="AS19" s="94">
        <v>0.80993782349999999</v>
      </c>
      <c r="AT19" s="94">
        <v>1.433703189</v>
      </c>
      <c r="AU19" s="93" t="s">
        <v>28</v>
      </c>
      <c r="AV19" s="93" t="s">
        <v>28</v>
      </c>
      <c r="AW19" s="93" t="s">
        <v>28</v>
      </c>
      <c r="AX19" s="93" t="s">
        <v>28</v>
      </c>
      <c r="AY19" s="93" t="s">
        <v>28</v>
      </c>
      <c r="AZ19" s="93" t="s">
        <v>28</v>
      </c>
      <c r="BA19" s="93" t="s">
        <v>28</v>
      </c>
      <c r="BB19" s="93" t="s">
        <v>28</v>
      </c>
      <c r="BC19" s="105" t="s">
        <v>28</v>
      </c>
      <c r="BD19" s="106">
        <v>16.600000000000001</v>
      </c>
      <c r="BE19" s="106">
        <v>21.8</v>
      </c>
      <c r="BF19" s="106">
        <v>23</v>
      </c>
    </row>
    <row r="20" spans="1:58" x14ac:dyDescent="0.3">
      <c r="A20" s="9"/>
      <c r="B20" t="s">
        <v>65</v>
      </c>
      <c r="C20" s="93">
        <v>104</v>
      </c>
      <c r="D20" s="103">
        <v>757</v>
      </c>
      <c r="E20" s="104">
        <v>0.1405648662</v>
      </c>
      <c r="F20" s="94">
        <v>0.1158730534</v>
      </c>
      <c r="G20" s="94">
        <v>0.1705183478</v>
      </c>
      <c r="H20" s="94">
        <v>0.98024345970000004</v>
      </c>
      <c r="I20" s="96">
        <v>0.1373844122</v>
      </c>
      <c r="J20" s="94">
        <v>0.1133627262</v>
      </c>
      <c r="K20" s="94">
        <v>0.16649631970000001</v>
      </c>
      <c r="L20" s="94">
        <v>1.0024436868</v>
      </c>
      <c r="M20" s="94">
        <v>0.82635308490000003</v>
      </c>
      <c r="N20" s="94">
        <v>1.2160580792</v>
      </c>
      <c r="O20" s="103">
        <v>111</v>
      </c>
      <c r="P20" s="103">
        <v>707</v>
      </c>
      <c r="Q20" s="104">
        <v>0.15931819250000001</v>
      </c>
      <c r="R20" s="94">
        <v>0.13213252280000001</v>
      </c>
      <c r="S20" s="94">
        <v>0.192097191</v>
      </c>
      <c r="T20" s="94">
        <v>1.51763335E-2</v>
      </c>
      <c r="U20" s="96">
        <v>0.15700141440000001</v>
      </c>
      <c r="V20" s="94">
        <v>0.13035001630000001</v>
      </c>
      <c r="W20" s="94">
        <v>0.18910196430000001</v>
      </c>
      <c r="X20" s="94">
        <v>1.2608554611</v>
      </c>
      <c r="Y20" s="94">
        <v>1.0457061453000001</v>
      </c>
      <c r="Z20" s="94">
        <v>1.5202707767999999</v>
      </c>
      <c r="AA20" s="103">
        <v>91</v>
      </c>
      <c r="AB20" s="103">
        <v>728</v>
      </c>
      <c r="AC20" s="104">
        <v>0.12692835120000001</v>
      </c>
      <c r="AD20" s="94">
        <v>0.1032408484</v>
      </c>
      <c r="AE20" s="94">
        <v>0.15605069669999999</v>
      </c>
      <c r="AF20" s="94">
        <v>0.41401171910000001</v>
      </c>
      <c r="AG20" s="96">
        <v>0.125</v>
      </c>
      <c r="AH20" s="94">
        <v>0.1017840778</v>
      </c>
      <c r="AI20" s="94">
        <v>0.1535112401</v>
      </c>
      <c r="AJ20" s="94">
        <v>1.0899014248000001</v>
      </c>
      <c r="AK20" s="94">
        <v>0.88650287159999996</v>
      </c>
      <c r="AL20" s="94">
        <v>1.3399675892</v>
      </c>
      <c r="AM20" s="94">
        <v>0.1080115695</v>
      </c>
      <c r="AN20" s="94">
        <v>0.79669715760000004</v>
      </c>
      <c r="AO20" s="94">
        <v>0.60383885000000004</v>
      </c>
      <c r="AP20" s="94">
        <v>1.0511519108</v>
      </c>
      <c r="AQ20" s="94">
        <v>0.35880365809999998</v>
      </c>
      <c r="AR20" s="94">
        <v>1.1334140375999999</v>
      </c>
      <c r="AS20" s="94">
        <v>0.86740571929999999</v>
      </c>
      <c r="AT20" s="94">
        <v>1.4809994355</v>
      </c>
      <c r="AU20" s="93" t="s">
        <v>28</v>
      </c>
      <c r="AV20" s="93" t="s">
        <v>28</v>
      </c>
      <c r="AW20" s="93" t="s">
        <v>28</v>
      </c>
      <c r="AX20" s="93" t="s">
        <v>28</v>
      </c>
      <c r="AY20" s="93" t="s">
        <v>28</v>
      </c>
      <c r="AZ20" s="93" t="s">
        <v>28</v>
      </c>
      <c r="BA20" s="93" t="s">
        <v>28</v>
      </c>
      <c r="BB20" s="93" t="s">
        <v>28</v>
      </c>
      <c r="BC20" s="105" t="s">
        <v>28</v>
      </c>
      <c r="BD20" s="106">
        <v>20.8</v>
      </c>
      <c r="BE20" s="106">
        <v>22.2</v>
      </c>
      <c r="BF20" s="106">
        <v>18.2</v>
      </c>
    </row>
    <row r="21" spans="1:58" x14ac:dyDescent="0.3">
      <c r="A21" s="9"/>
      <c r="B21" t="s">
        <v>64</v>
      </c>
      <c r="C21" s="93">
        <v>67</v>
      </c>
      <c r="D21" s="103">
        <v>437</v>
      </c>
      <c r="E21" s="104">
        <v>0.15539918929999999</v>
      </c>
      <c r="F21" s="94">
        <v>0.12221219160000001</v>
      </c>
      <c r="G21" s="94">
        <v>0.19759819140000001</v>
      </c>
      <c r="H21" s="94">
        <v>0.40178882700000002</v>
      </c>
      <c r="I21" s="96">
        <v>0.15331807780000001</v>
      </c>
      <c r="J21" s="94">
        <v>0.1206708984</v>
      </c>
      <c r="K21" s="94">
        <v>0.19479786169999999</v>
      </c>
      <c r="L21" s="94">
        <v>1.1082352257999999</v>
      </c>
      <c r="M21" s="94">
        <v>0.87156089010000004</v>
      </c>
      <c r="N21" s="94">
        <v>1.4091790138</v>
      </c>
      <c r="O21" s="103">
        <v>53</v>
      </c>
      <c r="P21" s="103">
        <v>383</v>
      </c>
      <c r="Q21" s="104">
        <v>0.14018024239999999</v>
      </c>
      <c r="R21" s="94">
        <v>0.1070150155</v>
      </c>
      <c r="S21" s="94">
        <v>0.1836237678</v>
      </c>
      <c r="T21" s="94">
        <v>0.4510138896</v>
      </c>
      <c r="U21" s="96">
        <v>0.13838120100000001</v>
      </c>
      <c r="V21" s="94">
        <v>0.10571961470000001</v>
      </c>
      <c r="W21" s="94">
        <v>0.1811334335</v>
      </c>
      <c r="X21" s="94">
        <v>1.1093963678000001</v>
      </c>
      <c r="Y21" s="94">
        <v>0.84692441289999998</v>
      </c>
      <c r="Z21" s="94">
        <v>1.4532115053000001</v>
      </c>
      <c r="AA21" s="103">
        <v>65</v>
      </c>
      <c r="AB21" s="103">
        <v>447</v>
      </c>
      <c r="AC21" s="104">
        <v>0.14652081189999999</v>
      </c>
      <c r="AD21" s="94">
        <v>0.1147946948</v>
      </c>
      <c r="AE21" s="94">
        <v>0.18701516100000001</v>
      </c>
      <c r="AF21" s="94">
        <v>6.5127353900000004E-2</v>
      </c>
      <c r="AG21" s="96">
        <v>0.14541387019999999</v>
      </c>
      <c r="AH21" s="94">
        <v>0.1140321404</v>
      </c>
      <c r="AI21" s="94">
        <v>0.18543187559999999</v>
      </c>
      <c r="AJ21" s="94">
        <v>1.2581368956000001</v>
      </c>
      <c r="AK21" s="94">
        <v>0.98571280800000005</v>
      </c>
      <c r="AL21" s="94">
        <v>1.6058515575000001</v>
      </c>
      <c r="AM21" s="94">
        <v>0.81108389540000003</v>
      </c>
      <c r="AN21" s="94">
        <v>1.0452315495</v>
      </c>
      <c r="AO21" s="94">
        <v>0.72723568409999995</v>
      </c>
      <c r="AP21" s="94">
        <v>1.5022763814</v>
      </c>
      <c r="AQ21" s="94">
        <v>0.57502406169999998</v>
      </c>
      <c r="AR21" s="94">
        <v>0.90206546779999996</v>
      </c>
      <c r="AS21" s="94">
        <v>0.62915944680000002</v>
      </c>
      <c r="AT21" s="94">
        <v>1.2933479936000001</v>
      </c>
      <c r="AU21" s="93" t="s">
        <v>28</v>
      </c>
      <c r="AV21" s="93" t="s">
        <v>28</v>
      </c>
      <c r="AW21" s="93" t="s">
        <v>28</v>
      </c>
      <c r="AX21" s="93" t="s">
        <v>28</v>
      </c>
      <c r="AY21" s="93" t="s">
        <v>28</v>
      </c>
      <c r="AZ21" s="93" t="s">
        <v>28</v>
      </c>
      <c r="BA21" s="93" t="s">
        <v>28</v>
      </c>
      <c r="BB21" s="93" t="s">
        <v>28</v>
      </c>
      <c r="BC21" s="105" t="s">
        <v>28</v>
      </c>
      <c r="BD21" s="106">
        <v>13.4</v>
      </c>
      <c r="BE21" s="106">
        <v>10.6</v>
      </c>
      <c r="BF21" s="106">
        <v>13</v>
      </c>
    </row>
    <row r="22" spans="1:58" x14ac:dyDescent="0.3">
      <c r="A22" s="9"/>
      <c r="B22" t="s">
        <v>204</v>
      </c>
      <c r="C22" s="93">
        <v>41</v>
      </c>
      <c r="D22" s="103">
        <v>306</v>
      </c>
      <c r="E22" s="104">
        <v>0.13575967859999999</v>
      </c>
      <c r="F22" s="94">
        <v>9.9900630599999998E-2</v>
      </c>
      <c r="G22" s="94">
        <v>0.18449023019999999</v>
      </c>
      <c r="H22" s="94">
        <v>0.83626363969999995</v>
      </c>
      <c r="I22" s="96">
        <v>0.13398692810000001</v>
      </c>
      <c r="J22" s="94">
        <v>9.8656813300000007E-2</v>
      </c>
      <c r="K22" s="94">
        <v>0.18196915459999999</v>
      </c>
      <c r="L22" s="94">
        <v>0.96817530870000001</v>
      </c>
      <c r="M22" s="94">
        <v>0.71244514449999996</v>
      </c>
      <c r="N22" s="94">
        <v>1.3156990902000001</v>
      </c>
      <c r="O22" s="103">
        <v>46</v>
      </c>
      <c r="P22" s="103">
        <v>318</v>
      </c>
      <c r="Q22" s="104">
        <v>0.14743521379999999</v>
      </c>
      <c r="R22" s="94">
        <v>0.1103557991</v>
      </c>
      <c r="S22" s="94">
        <v>0.19697326679999999</v>
      </c>
      <c r="T22" s="94">
        <v>0.29656511279999997</v>
      </c>
      <c r="U22" s="96">
        <v>0.14465408809999999</v>
      </c>
      <c r="V22" s="94">
        <v>0.1083497444</v>
      </c>
      <c r="W22" s="94">
        <v>0.19312279239999999</v>
      </c>
      <c r="X22" s="94">
        <v>1.1668127254</v>
      </c>
      <c r="Y22" s="94">
        <v>0.87336361119999995</v>
      </c>
      <c r="Z22" s="94">
        <v>1.5588603861000001</v>
      </c>
      <c r="AA22" s="103">
        <v>35</v>
      </c>
      <c r="AB22" s="103">
        <v>330</v>
      </c>
      <c r="AC22" s="104">
        <v>0.10816577600000001</v>
      </c>
      <c r="AD22" s="94">
        <v>7.7608697899999995E-2</v>
      </c>
      <c r="AE22" s="94">
        <v>0.15075417329999999</v>
      </c>
      <c r="AF22" s="94">
        <v>0.66275406110000001</v>
      </c>
      <c r="AG22" s="96">
        <v>0.1060606061</v>
      </c>
      <c r="AH22" s="94">
        <v>7.6150854899999995E-2</v>
      </c>
      <c r="AI22" s="94">
        <v>0.14771800230000001</v>
      </c>
      <c r="AJ22" s="94">
        <v>0.92879197000000002</v>
      </c>
      <c r="AK22" s="94">
        <v>0.66640612290000001</v>
      </c>
      <c r="AL22" s="94">
        <v>1.2944876913000001</v>
      </c>
      <c r="AM22" s="94">
        <v>0.1673268339</v>
      </c>
      <c r="AN22" s="94">
        <v>0.73364953450000003</v>
      </c>
      <c r="AO22" s="94">
        <v>0.4726763336</v>
      </c>
      <c r="AP22" s="94">
        <v>1.1387107863000001</v>
      </c>
      <c r="AQ22" s="94">
        <v>0.70088430639999999</v>
      </c>
      <c r="AR22" s="94">
        <v>1.0860014939</v>
      </c>
      <c r="AS22" s="94">
        <v>0.71286912820000004</v>
      </c>
      <c r="AT22" s="94">
        <v>1.6544400623</v>
      </c>
      <c r="AU22" s="93" t="s">
        <v>28</v>
      </c>
      <c r="AV22" s="93" t="s">
        <v>28</v>
      </c>
      <c r="AW22" s="93" t="s">
        <v>28</v>
      </c>
      <c r="AX22" s="93" t="s">
        <v>28</v>
      </c>
      <c r="AY22" s="93" t="s">
        <v>28</v>
      </c>
      <c r="AZ22" s="93" t="s">
        <v>28</v>
      </c>
      <c r="BA22" s="93" t="s">
        <v>28</v>
      </c>
      <c r="BB22" s="93" t="s">
        <v>28</v>
      </c>
      <c r="BC22" s="105" t="s">
        <v>28</v>
      </c>
      <c r="BD22" s="106">
        <v>8.1999999999999993</v>
      </c>
      <c r="BE22" s="106">
        <v>9.1999999999999993</v>
      </c>
      <c r="BF22" s="106">
        <v>7</v>
      </c>
    </row>
    <row r="23" spans="1:58" x14ac:dyDescent="0.3">
      <c r="A23" s="9"/>
      <c r="B23" t="s">
        <v>74</v>
      </c>
      <c r="C23" s="93">
        <v>84</v>
      </c>
      <c r="D23" s="103">
        <v>695</v>
      </c>
      <c r="E23" s="104">
        <v>0.12320234250000001</v>
      </c>
      <c r="F23" s="94">
        <v>9.9394675500000002E-2</v>
      </c>
      <c r="G23" s="94">
        <v>0.15271257860000001</v>
      </c>
      <c r="H23" s="94">
        <v>0.23755767380000001</v>
      </c>
      <c r="I23" s="96">
        <v>0.12086330939999999</v>
      </c>
      <c r="J23" s="94">
        <v>9.7593474299999997E-2</v>
      </c>
      <c r="K23" s="94">
        <v>0.14968151969999999</v>
      </c>
      <c r="L23" s="94">
        <v>0.87862218889999999</v>
      </c>
      <c r="M23" s="94">
        <v>0.7088369068</v>
      </c>
      <c r="N23" s="94">
        <v>1.0890755593000001</v>
      </c>
      <c r="O23" s="103">
        <v>86</v>
      </c>
      <c r="P23" s="103">
        <v>734</v>
      </c>
      <c r="Q23" s="104">
        <v>0.11894291329999999</v>
      </c>
      <c r="R23" s="94">
        <v>9.6193208899999993E-2</v>
      </c>
      <c r="S23" s="94">
        <v>0.14707292520000001</v>
      </c>
      <c r="T23" s="94">
        <v>0.57664260879999996</v>
      </c>
      <c r="U23" s="96">
        <v>0.11716621250000001</v>
      </c>
      <c r="V23" s="94">
        <v>9.4845115199999996E-2</v>
      </c>
      <c r="W23" s="94">
        <v>0.14474041530000001</v>
      </c>
      <c r="X23" s="94">
        <v>0.94132264089999995</v>
      </c>
      <c r="Y23" s="94">
        <v>0.761279869</v>
      </c>
      <c r="Z23" s="94">
        <v>1.1639455480000001</v>
      </c>
      <c r="AA23" s="103">
        <v>72</v>
      </c>
      <c r="AB23" s="103">
        <v>702</v>
      </c>
      <c r="AC23" s="104">
        <v>0.1032675029</v>
      </c>
      <c r="AD23" s="94">
        <v>8.1889801700000001E-2</v>
      </c>
      <c r="AE23" s="94">
        <v>0.1302259492</v>
      </c>
      <c r="AF23" s="94">
        <v>0.30972537189999999</v>
      </c>
      <c r="AG23" s="96">
        <v>0.1025641026</v>
      </c>
      <c r="AH23" s="94">
        <v>8.1410480899999998E-2</v>
      </c>
      <c r="AI23" s="94">
        <v>0.129214261</v>
      </c>
      <c r="AJ23" s="94">
        <v>0.88673174669999999</v>
      </c>
      <c r="AK23" s="94">
        <v>0.70316687109999998</v>
      </c>
      <c r="AL23" s="94">
        <v>1.1182170591</v>
      </c>
      <c r="AM23" s="94">
        <v>0.37632790160000001</v>
      </c>
      <c r="AN23" s="94">
        <v>0.86821064029999995</v>
      </c>
      <c r="AO23" s="94">
        <v>0.63482277009999999</v>
      </c>
      <c r="AP23" s="94">
        <v>1.1874018252</v>
      </c>
      <c r="AQ23" s="94">
        <v>0.81859163530000001</v>
      </c>
      <c r="AR23" s="94">
        <v>0.96542736829999998</v>
      </c>
      <c r="AS23" s="94">
        <v>0.71472880510000003</v>
      </c>
      <c r="AT23" s="94">
        <v>1.3040610603</v>
      </c>
      <c r="AU23" s="93" t="s">
        <v>28</v>
      </c>
      <c r="AV23" s="93" t="s">
        <v>28</v>
      </c>
      <c r="AW23" s="93" t="s">
        <v>28</v>
      </c>
      <c r="AX23" s="93" t="s">
        <v>28</v>
      </c>
      <c r="AY23" s="93" t="s">
        <v>28</v>
      </c>
      <c r="AZ23" s="93" t="s">
        <v>28</v>
      </c>
      <c r="BA23" s="93" t="s">
        <v>28</v>
      </c>
      <c r="BB23" s="93" t="s">
        <v>28</v>
      </c>
      <c r="BC23" s="105" t="s">
        <v>28</v>
      </c>
      <c r="BD23" s="106">
        <v>16.8</v>
      </c>
      <c r="BE23" s="106">
        <v>17.2</v>
      </c>
      <c r="BF23" s="106">
        <v>14.4</v>
      </c>
    </row>
    <row r="24" spans="1:58" x14ac:dyDescent="0.3">
      <c r="A24" s="9"/>
      <c r="B24" t="s">
        <v>181</v>
      </c>
      <c r="C24" s="93">
        <v>82</v>
      </c>
      <c r="D24" s="103">
        <v>639</v>
      </c>
      <c r="E24" s="104">
        <v>0.13090591100000001</v>
      </c>
      <c r="F24" s="94">
        <v>0.1053369888</v>
      </c>
      <c r="G24" s="94">
        <v>0.162681293</v>
      </c>
      <c r="H24" s="94">
        <v>0.53522204920000005</v>
      </c>
      <c r="I24" s="96">
        <v>0.1283255086</v>
      </c>
      <c r="J24" s="94">
        <v>0.10335072050000001</v>
      </c>
      <c r="K24" s="94">
        <v>0.15933547510000001</v>
      </c>
      <c r="L24" s="94">
        <v>0.93356048059999996</v>
      </c>
      <c r="M24" s="94">
        <v>0.75121473999999999</v>
      </c>
      <c r="N24" s="94">
        <v>1.160167825</v>
      </c>
      <c r="O24" s="103">
        <v>138</v>
      </c>
      <c r="P24" s="103">
        <v>907</v>
      </c>
      <c r="Q24" s="104">
        <v>0.1545930703</v>
      </c>
      <c r="R24" s="94">
        <v>0.13068134219999999</v>
      </c>
      <c r="S24" s="94">
        <v>0.1828801035</v>
      </c>
      <c r="T24" s="94">
        <v>1.8650374899999999E-2</v>
      </c>
      <c r="U24" s="96">
        <v>0.1521499449</v>
      </c>
      <c r="V24" s="94">
        <v>0.12876941189999999</v>
      </c>
      <c r="W24" s="94">
        <v>0.17977565779999999</v>
      </c>
      <c r="X24" s="94">
        <v>1.2234605087999999</v>
      </c>
      <c r="Y24" s="94">
        <v>1.0342213987</v>
      </c>
      <c r="Z24" s="94">
        <v>1.4473260931</v>
      </c>
      <c r="AA24" s="103">
        <v>116</v>
      </c>
      <c r="AB24" s="103">
        <v>963</v>
      </c>
      <c r="AC24" s="104">
        <v>0.1218361387</v>
      </c>
      <c r="AD24" s="94">
        <v>0.1014400751</v>
      </c>
      <c r="AE24" s="94">
        <v>0.14633313980000001</v>
      </c>
      <c r="AF24" s="94">
        <v>0.62915042580000002</v>
      </c>
      <c r="AG24" s="96">
        <v>0.1204569055</v>
      </c>
      <c r="AH24" s="94">
        <v>0.10041523820000001</v>
      </c>
      <c r="AI24" s="94">
        <v>0.1444986472</v>
      </c>
      <c r="AJ24" s="94">
        <v>1.046175893</v>
      </c>
      <c r="AK24" s="94">
        <v>0.87104008929999999</v>
      </c>
      <c r="AL24" s="94">
        <v>1.2565254027999999</v>
      </c>
      <c r="AM24" s="94">
        <v>5.8710023700000002E-2</v>
      </c>
      <c r="AN24" s="94">
        <v>0.7881086678</v>
      </c>
      <c r="AO24" s="94">
        <v>0.61569322550000005</v>
      </c>
      <c r="AP24" s="94">
        <v>1.0088064098</v>
      </c>
      <c r="AQ24" s="94">
        <v>0.23294411500000001</v>
      </c>
      <c r="AR24" s="94">
        <v>1.1809479731000001</v>
      </c>
      <c r="AS24" s="94">
        <v>0.89855529670000001</v>
      </c>
      <c r="AT24" s="94">
        <v>1.5520893598000001</v>
      </c>
      <c r="AU24" s="93" t="s">
        <v>28</v>
      </c>
      <c r="AV24" s="93" t="s">
        <v>28</v>
      </c>
      <c r="AW24" s="93" t="s">
        <v>28</v>
      </c>
      <c r="AX24" s="93" t="s">
        <v>28</v>
      </c>
      <c r="AY24" s="93" t="s">
        <v>28</v>
      </c>
      <c r="AZ24" s="93" t="s">
        <v>28</v>
      </c>
      <c r="BA24" s="93" t="s">
        <v>28</v>
      </c>
      <c r="BB24" s="93" t="s">
        <v>28</v>
      </c>
      <c r="BC24" s="105" t="s">
        <v>28</v>
      </c>
      <c r="BD24" s="106">
        <v>16.399999999999999</v>
      </c>
      <c r="BE24" s="106">
        <v>27.6</v>
      </c>
      <c r="BF24" s="106">
        <v>23.2</v>
      </c>
    </row>
    <row r="25" spans="1:58" x14ac:dyDescent="0.3">
      <c r="A25" s="9"/>
      <c r="B25" t="s">
        <v>70</v>
      </c>
      <c r="C25" s="93">
        <v>216</v>
      </c>
      <c r="D25" s="103">
        <v>1662</v>
      </c>
      <c r="E25" s="104">
        <v>0.1327700201</v>
      </c>
      <c r="F25" s="94">
        <v>0.11602993690000001</v>
      </c>
      <c r="G25" s="94">
        <v>0.1519252593</v>
      </c>
      <c r="H25" s="94">
        <v>0.42708367120000001</v>
      </c>
      <c r="I25" s="96">
        <v>0.12996389890000001</v>
      </c>
      <c r="J25" s="94">
        <v>0.1137380564</v>
      </c>
      <c r="K25" s="94">
        <v>0.14850451610000001</v>
      </c>
      <c r="L25" s="94">
        <v>0.94685444569999999</v>
      </c>
      <c r="M25" s="94">
        <v>0.82747190550000005</v>
      </c>
      <c r="N25" s="94">
        <v>1.0834607621000001</v>
      </c>
      <c r="O25" s="103">
        <v>205</v>
      </c>
      <c r="P25" s="103">
        <v>1701</v>
      </c>
      <c r="Q25" s="104">
        <v>0.1227940149</v>
      </c>
      <c r="R25" s="94">
        <v>0.1069290321</v>
      </c>
      <c r="S25" s="94">
        <v>0.1410128736</v>
      </c>
      <c r="T25" s="94">
        <v>0.68528984749999999</v>
      </c>
      <c r="U25" s="96">
        <v>0.1205173427</v>
      </c>
      <c r="V25" s="94">
        <v>0.10509911349999999</v>
      </c>
      <c r="W25" s="94">
        <v>0.138197454</v>
      </c>
      <c r="X25" s="94">
        <v>0.97180053170000003</v>
      </c>
      <c r="Y25" s="94">
        <v>0.84624393399999998</v>
      </c>
      <c r="Z25" s="94">
        <v>1.1159858707000001</v>
      </c>
      <c r="AA25" s="103">
        <v>171</v>
      </c>
      <c r="AB25" s="103">
        <v>1411</v>
      </c>
      <c r="AC25" s="104">
        <v>0.1220653042</v>
      </c>
      <c r="AD25" s="94">
        <v>0.1049192486</v>
      </c>
      <c r="AE25" s="94">
        <v>0.14201339299999999</v>
      </c>
      <c r="AF25" s="94">
        <v>0.54262328289999995</v>
      </c>
      <c r="AG25" s="96">
        <v>0.12119064490000001</v>
      </c>
      <c r="AH25" s="94">
        <v>0.104322044</v>
      </c>
      <c r="AI25" s="94">
        <v>0.14078685439999999</v>
      </c>
      <c r="AJ25" s="94">
        <v>1.0481436787</v>
      </c>
      <c r="AK25" s="94">
        <v>0.90091486639999996</v>
      </c>
      <c r="AL25" s="94">
        <v>1.2194328367</v>
      </c>
      <c r="AM25" s="94">
        <v>0.95417182950000001</v>
      </c>
      <c r="AN25" s="94">
        <v>0.99406558450000004</v>
      </c>
      <c r="AO25" s="94">
        <v>0.81143775480000002</v>
      </c>
      <c r="AP25" s="94">
        <v>1.2177969048999999</v>
      </c>
      <c r="AQ25" s="94">
        <v>0.42309375469999999</v>
      </c>
      <c r="AR25" s="94">
        <v>0.92486251600000002</v>
      </c>
      <c r="AS25" s="94">
        <v>0.76397356439999997</v>
      </c>
      <c r="AT25" s="94">
        <v>1.1196338634</v>
      </c>
      <c r="AU25" s="93" t="s">
        <v>28</v>
      </c>
      <c r="AV25" s="93" t="s">
        <v>28</v>
      </c>
      <c r="AW25" s="93" t="s">
        <v>28</v>
      </c>
      <c r="AX25" s="93" t="s">
        <v>28</v>
      </c>
      <c r="AY25" s="93" t="s">
        <v>28</v>
      </c>
      <c r="AZ25" s="93" t="s">
        <v>28</v>
      </c>
      <c r="BA25" s="93" t="s">
        <v>28</v>
      </c>
      <c r="BB25" s="93" t="s">
        <v>28</v>
      </c>
      <c r="BC25" s="105" t="s">
        <v>28</v>
      </c>
      <c r="BD25" s="106">
        <v>43.2</v>
      </c>
      <c r="BE25" s="106">
        <v>41</v>
      </c>
      <c r="BF25" s="106">
        <v>34.200000000000003</v>
      </c>
    </row>
    <row r="26" spans="1:58" x14ac:dyDescent="0.3">
      <c r="A26" s="9"/>
      <c r="B26" t="s">
        <v>149</v>
      </c>
      <c r="C26" s="93">
        <v>27</v>
      </c>
      <c r="D26" s="103">
        <v>260</v>
      </c>
      <c r="E26" s="104">
        <v>0.1065068475</v>
      </c>
      <c r="F26" s="94">
        <v>7.3003636600000005E-2</v>
      </c>
      <c r="G26" s="94">
        <v>0.15538552729999999</v>
      </c>
      <c r="H26" s="94">
        <v>0.15354207859999999</v>
      </c>
      <c r="I26" s="96">
        <v>0.10384615379999999</v>
      </c>
      <c r="J26" s="94">
        <v>7.12158403E-2</v>
      </c>
      <c r="K26" s="94">
        <v>0.15142731770000001</v>
      </c>
      <c r="L26" s="94">
        <v>0.75955763160000001</v>
      </c>
      <c r="M26" s="94">
        <v>0.52062820949999999</v>
      </c>
      <c r="N26" s="94">
        <v>1.1081377944999999</v>
      </c>
      <c r="O26" s="103">
        <v>27</v>
      </c>
      <c r="P26" s="103">
        <v>234</v>
      </c>
      <c r="Q26" s="104">
        <v>0.1167872514</v>
      </c>
      <c r="R26" s="94">
        <v>8.0048371199999996E-2</v>
      </c>
      <c r="S26" s="94">
        <v>0.17038775289999999</v>
      </c>
      <c r="T26" s="94">
        <v>0.68277999840000003</v>
      </c>
      <c r="U26" s="96">
        <v>0.1153846154</v>
      </c>
      <c r="V26" s="94">
        <v>7.9128711399999996E-2</v>
      </c>
      <c r="W26" s="94">
        <v>0.1682525752</v>
      </c>
      <c r="X26" s="94">
        <v>0.92426258029999997</v>
      </c>
      <c r="Y26" s="94">
        <v>0.63350848010000005</v>
      </c>
      <c r="Z26" s="94">
        <v>1.3484607454999999</v>
      </c>
      <c r="AA26" s="103">
        <v>29</v>
      </c>
      <c r="AB26" s="103">
        <v>273</v>
      </c>
      <c r="AC26" s="104">
        <v>0.1072971413</v>
      </c>
      <c r="AD26" s="94">
        <v>7.4517176599999999E-2</v>
      </c>
      <c r="AE26" s="94">
        <v>0.15449695020000001</v>
      </c>
      <c r="AF26" s="94">
        <v>0.65958973119999997</v>
      </c>
      <c r="AG26" s="96">
        <v>0.1062271062</v>
      </c>
      <c r="AH26" s="94">
        <v>7.3819515799999999E-2</v>
      </c>
      <c r="AI26" s="94">
        <v>0.15286199010000001</v>
      </c>
      <c r="AJ26" s="94">
        <v>0.92133322529999995</v>
      </c>
      <c r="AK26" s="94">
        <v>0.63986001739999998</v>
      </c>
      <c r="AL26" s="94">
        <v>1.3266259631999999</v>
      </c>
      <c r="AM26" s="94">
        <v>0.75131190609999998</v>
      </c>
      <c r="AN26" s="94">
        <v>0.91874018759999998</v>
      </c>
      <c r="AO26" s="94">
        <v>0.54394386269999995</v>
      </c>
      <c r="AP26" s="94">
        <v>1.5517842743000001</v>
      </c>
      <c r="AQ26" s="94">
        <v>0.73494318130000003</v>
      </c>
      <c r="AR26" s="94">
        <v>1.0965234082999999</v>
      </c>
      <c r="AS26" s="94">
        <v>0.6432024878</v>
      </c>
      <c r="AT26" s="94">
        <v>1.8693391394000001</v>
      </c>
      <c r="AU26" s="93" t="s">
        <v>28</v>
      </c>
      <c r="AV26" s="93" t="s">
        <v>28</v>
      </c>
      <c r="AW26" s="93" t="s">
        <v>28</v>
      </c>
      <c r="AX26" s="93" t="s">
        <v>28</v>
      </c>
      <c r="AY26" s="93" t="s">
        <v>28</v>
      </c>
      <c r="AZ26" s="93" t="s">
        <v>28</v>
      </c>
      <c r="BA26" s="93" t="s">
        <v>28</v>
      </c>
      <c r="BB26" s="93" t="s">
        <v>28</v>
      </c>
      <c r="BC26" s="105" t="s">
        <v>28</v>
      </c>
      <c r="BD26" s="106">
        <v>5.4</v>
      </c>
      <c r="BE26" s="106">
        <v>5.4</v>
      </c>
      <c r="BF26" s="106">
        <v>5.8</v>
      </c>
    </row>
    <row r="27" spans="1:58" x14ac:dyDescent="0.3">
      <c r="A27" s="9"/>
      <c r="B27" t="s">
        <v>205</v>
      </c>
      <c r="C27" s="93">
        <v>29</v>
      </c>
      <c r="D27" s="103">
        <v>183</v>
      </c>
      <c r="E27" s="104">
        <v>0.1608028108</v>
      </c>
      <c r="F27" s="94">
        <v>0.1116870459</v>
      </c>
      <c r="G27" s="94">
        <v>0.23151784289999999</v>
      </c>
      <c r="H27" s="94">
        <v>0.46146005169999998</v>
      </c>
      <c r="I27" s="96">
        <v>0.15846994540000001</v>
      </c>
      <c r="J27" s="94">
        <v>0.1101241958</v>
      </c>
      <c r="K27" s="94">
        <v>0.22804001800000001</v>
      </c>
      <c r="L27" s="94">
        <v>1.1467713579000001</v>
      </c>
      <c r="M27" s="94">
        <v>0.79650041380000003</v>
      </c>
      <c r="N27" s="94">
        <v>1.6510782978</v>
      </c>
      <c r="O27" s="103">
        <v>24</v>
      </c>
      <c r="P27" s="103">
        <v>195</v>
      </c>
      <c r="Q27" s="104">
        <v>0.1241811409</v>
      </c>
      <c r="R27" s="94">
        <v>8.3193654800000003E-2</v>
      </c>
      <c r="S27" s="94">
        <v>0.18536216229999999</v>
      </c>
      <c r="T27" s="94">
        <v>0.93226261669999999</v>
      </c>
      <c r="U27" s="96">
        <v>0.1230769231</v>
      </c>
      <c r="V27" s="94">
        <v>8.2494661100000005E-2</v>
      </c>
      <c r="W27" s="94">
        <v>0.18362314339999999</v>
      </c>
      <c r="X27" s="94">
        <v>0.98277834529999997</v>
      </c>
      <c r="Y27" s="94">
        <v>0.65840047729999995</v>
      </c>
      <c r="Z27" s="94">
        <v>1.4669692827</v>
      </c>
      <c r="AA27" s="103">
        <v>16</v>
      </c>
      <c r="AB27" s="103">
        <v>163</v>
      </c>
      <c r="AC27" s="104">
        <v>9.8311381099999998E-2</v>
      </c>
      <c r="AD27" s="94">
        <v>6.0201167999999999E-2</v>
      </c>
      <c r="AE27" s="94">
        <v>0.16054717830000001</v>
      </c>
      <c r="AF27" s="94">
        <v>0.49843679730000001</v>
      </c>
      <c r="AG27" s="96">
        <v>9.8159509199999995E-2</v>
      </c>
      <c r="AH27" s="94">
        <v>6.0135647600000001E-2</v>
      </c>
      <c r="AI27" s="94">
        <v>0.1602259164</v>
      </c>
      <c r="AJ27" s="94">
        <v>0.84417479110000004</v>
      </c>
      <c r="AK27" s="94">
        <v>0.5169320973</v>
      </c>
      <c r="AL27" s="94">
        <v>1.3785777311</v>
      </c>
      <c r="AM27" s="94">
        <v>0.46919799740000001</v>
      </c>
      <c r="AN27" s="94">
        <v>0.79167722569999999</v>
      </c>
      <c r="AO27" s="94">
        <v>0.42055500540000001</v>
      </c>
      <c r="AP27" s="94">
        <v>1.4902992989999999</v>
      </c>
      <c r="AQ27" s="94">
        <v>0.34900140060000001</v>
      </c>
      <c r="AR27" s="94">
        <v>0.77225727749999995</v>
      </c>
      <c r="AS27" s="94">
        <v>0.4496458216</v>
      </c>
      <c r="AT27" s="94">
        <v>1.3263356934999999</v>
      </c>
      <c r="AU27" s="93" t="s">
        <v>28</v>
      </c>
      <c r="AV27" s="93" t="s">
        <v>28</v>
      </c>
      <c r="AW27" s="93" t="s">
        <v>28</v>
      </c>
      <c r="AX27" s="93" t="s">
        <v>28</v>
      </c>
      <c r="AY27" s="93" t="s">
        <v>28</v>
      </c>
      <c r="AZ27" s="93" t="s">
        <v>28</v>
      </c>
      <c r="BA27" s="93" t="s">
        <v>28</v>
      </c>
      <c r="BB27" s="93" t="s">
        <v>28</v>
      </c>
      <c r="BC27" s="105" t="s">
        <v>28</v>
      </c>
      <c r="BD27" s="106">
        <v>5.8</v>
      </c>
      <c r="BE27" s="106">
        <v>4.8</v>
      </c>
      <c r="BF27" s="106">
        <v>3.2</v>
      </c>
    </row>
    <row r="28" spans="1:58" x14ac:dyDescent="0.3">
      <c r="A28" s="9"/>
      <c r="B28" t="s">
        <v>73</v>
      </c>
      <c r="C28" s="93">
        <v>52</v>
      </c>
      <c r="D28" s="103">
        <v>379</v>
      </c>
      <c r="E28" s="104">
        <v>0.13967792270000001</v>
      </c>
      <c r="F28" s="94">
        <v>0.1063612146</v>
      </c>
      <c r="G28" s="94">
        <v>0.18343079449999999</v>
      </c>
      <c r="H28" s="94">
        <v>0.97768375709999999</v>
      </c>
      <c r="I28" s="96">
        <v>0.1372031662</v>
      </c>
      <c r="J28" s="94">
        <v>0.1045499231</v>
      </c>
      <c r="K28" s="94">
        <v>0.1800547361</v>
      </c>
      <c r="L28" s="94">
        <v>0.99611841580000005</v>
      </c>
      <c r="M28" s="94">
        <v>0.75851904540000004</v>
      </c>
      <c r="N28" s="94">
        <v>1.3081436839</v>
      </c>
      <c r="O28" s="103">
        <v>62</v>
      </c>
      <c r="P28" s="103">
        <v>388</v>
      </c>
      <c r="Q28" s="104">
        <v>0.16109266880000001</v>
      </c>
      <c r="R28" s="94">
        <v>0.12549523609999999</v>
      </c>
      <c r="S28" s="94">
        <v>0.20678751449999999</v>
      </c>
      <c r="T28" s="94">
        <v>5.6619489000000002E-2</v>
      </c>
      <c r="U28" s="96">
        <v>0.15979381440000001</v>
      </c>
      <c r="V28" s="94">
        <v>0.1245825626</v>
      </c>
      <c r="W28" s="94">
        <v>0.2049569587</v>
      </c>
      <c r="X28" s="94">
        <v>1.2748987919999999</v>
      </c>
      <c r="Y28" s="94">
        <v>0.99317818769999999</v>
      </c>
      <c r="Z28" s="94">
        <v>1.6365310375</v>
      </c>
      <c r="AA28" s="103">
        <v>41</v>
      </c>
      <c r="AB28" s="103">
        <v>302</v>
      </c>
      <c r="AC28" s="104">
        <v>0.13668637489999999</v>
      </c>
      <c r="AD28" s="94">
        <v>0.1005711465</v>
      </c>
      <c r="AE28" s="94">
        <v>0.1857706284</v>
      </c>
      <c r="AF28" s="94">
        <v>0.30628534680000002</v>
      </c>
      <c r="AG28" s="96">
        <v>0.13576158939999999</v>
      </c>
      <c r="AH28" s="94">
        <v>9.9963525999999997E-2</v>
      </c>
      <c r="AI28" s="94">
        <v>0.18437934210000001</v>
      </c>
      <c r="AJ28" s="94">
        <v>1.1736910894000001</v>
      </c>
      <c r="AK28" s="94">
        <v>0.86357882090000004</v>
      </c>
      <c r="AL28" s="94">
        <v>1.5951650736</v>
      </c>
      <c r="AM28" s="94">
        <v>0.41440136459999999</v>
      </c>
      <c r="AN28" s="94">
        <v>0.84849531580000004</v>
      </c>
      <c r="AO28" s="94">
        <v>0.57188359379999998</v>
      </c>
      <c r="AP28" s="94">
        <v>1.2589000782999999</v>
      </c>
      <c r="AQ28" s="94">
        <v>0.44812246010000001</v>
      </c>
      <c r="AR28" s="94">
        <v>1.1533151815</v>
      </c>
      <c r="AS28" s="94">
        <v>0.79778280420000003</v>
      </c>
      <c r="AT28" s="94">
        <v>1.6672907723999999</v>
      </c>
      <c r="AU28" s="93" t="s">
        <v>28</v>
      </c>
      <c r="AV28" s="93" t="s">
        <v>28</v>
      </c>
      <c r="AW28" s="93" t="s">
        <v>28</v>
      </c>
      <c r="AX28" s="93" t="s">
        <v>28</v>
      </c>
      <c r="AY28" s="93" t="s">
        <v>28</v>
      </c>
      <c r="AZ28" s="93" t="s">
        <v>28</v>
      </c>
      <c r="BA28" s="93" t="s">
        <v>28</v>
      </c>
      <c r="BB28" s="93" t="s">
        <v>28</v>
      </c>
      <c r="BC28" s="105" t="s">
        <v>28</v>
      </c>
      <c r="BD28" s="106">
        <v>10.4</v>
      </c>
      <c r="BE28" s="106">
        <v>12.4</v>
      </c>
      <c r="BF28" s="106">
        <v>8.1999999999999993</v>
      </c>
    </row>
    <row r="29" spans="1:58" x14ac:dyDescent="0.3">
      <c r="A29" s="9"/>
      <c r="B29" t="s">
        <v>76</v>
      </c>
      <c r="C29" s="93">
        <v>17</v>
      </c>
      <c r="D29" s="103">
        <v>119</v>
      </c>
      <c r="E29" s="104">
        <v>0.14657615230000001</v>
      </c>
      <c r="F29" s="94">
        <v>9.1084147200000007E-2</v>
      </c>
      <c r="G29" s="94">
        <v>0.2358760453</v>
      </c>
      <c r="H29" s="94">
        <v>0.8551362803</v>
      </c>
      <c r="I29" s="96">
        <v>0.14285714290000001</v>
      </c>
      <c r="J29" s="94">
        <v>8.8808648599999998E-2</v>
      </c>
      <c r="K29" s="94">
        <v>0.22979927720000001</v>
      </c>
      <c r="L29" s="94">
        <v>1.0453134021999999</v>
      </c>
      <c r="M29" s="94">
        <v>0.64957005810000001</v>
      </c>
      <c r="N29" s="94">
        <v>1.6821589836999999</v>
      </c>
      <c r="O29" s="103">
        <v>12</v>
      </c>
      <c r="P29" s="103">
        <v>129</v>
      </c>
      <c r="Q29" s="104">
        <v>9.4382957000000003E-2</v>
      </c>
      <c r="R29" s="94">
        <v>5.3582192899999999E-2</v>
      </c>
      <c r="S29" s="94">
        <v>0.1662519224</v>
      </c>
      <c r="T29" s="94">
        <v>0.31247906939999998</v>
      </c>
      <c r="U29" s="96">
        <v>9.3023255799999996E-2</v>
      </c>
      <c r="V29" s="94">
        <v>5.2828808499999998E-2</v>
      </c>
      <c r="W29" s="94">
        <v>0.16379938080000001</v>
      </c>
      <c r="X29" s="94">
        <v>0.74695340720000003</v>
      </c>
      <c r="Y29" s="94">
        <v>0.42405326980000002</v>
      </c>
      <c r="Z29" s="94">
        <v>1.3157294906000001</v>
      </c>
      <c r="AA29" s="103">
        <v>26</v>
      </c>
      <c r="AB29" s="103">
        <v>166</v>
      </c>
      <c r="AC29" s="104">
        <v>0.1591121241</v>
      </c>
      <c r="AD29" s="94">
        <v>0.10827131850000001</v>
      </c>
      <c r="AE29" s="94">
        <v>0.23382617289999999</v>
      </c>
      <c r="AF29" s="94">
        <v>0.11209701029999999</v>
      </c>
      <c r="AG29" s="96">
        <v>0.156626506</v>
      </c>
      <c r="AH29" s="94">
        <v>0.10664264380000001</v>
      </c>
      <c r="AI29" s="94">
        <v>0.2300380179</v>
      </c>
      <c r="AJ29" s="94">
        <v>1.3662552861999999</v>
      </c>
      <c r="AK29" s="94">
        <v>0.92969823679999997</v>
      </c>
      <c r="AL29" s="94">
        <v>2.0078057945999999</v>
      </c>
      <c r="AM29" s="94">
        <v>0.13453632630000001</v>
      </c>
      <c r="AN29" s="94">
        <v>1.6858141466000001</v>
      </c>
      <c r="AO29" s="94">
        <v>0.85064333459999997</v>
      </c>
      <c r="AP29" s="94">
        <v>3.3409646808</v>
      </c>
      <c r="AQ29" s="94">
        <v>0.24301725090000001</v>
      </c>
      <c r="AR29" s="94">
        <v>0.64391755070000001</v>
      </c>
      <c r="AS29" s="94">
        <v>0.30753481379999997</v>
      </c>
      <c r="AT29" s="94">
        <v>1.3482369917000001</v>
      </c>
      <c r="AU29" s="93" t="s">
        <v>28</v>
      </c>
      <c r="AV29" s="93" t="s">
        <v>28</v>
      </c>
      <c r="AW29" s="93" t="s">
        <v>28</v>
      </c>
      <c r="AX29" s="93" t="s">
        <v>28</v>
      </c>
      <c r="AY29" s="93" t="s">
        <v>28</v>
      </c>
      <c r="AZ29" s="93" t="s">
        <v>28</v>
      </c>
      <c r="BA29" s="93" t="s">
        <v>28</v>
      </c>
      <c r="BB29" s="93" t="s">
        <v>28</v>
      </c>
      <c r="BC29" s="105" t="s">
        <v>28</v>
      </c>
      <c r="BD29" s="106">
        <v>3.4</v>
      </c>
      <c r="BE29" s="106">
        <v>2.4</v>
      </c>
      <c r="BF29" s="106">
        <v>5.2</v>
      </c>
    </row>
    <row r="30" spans="1:58" x14ac:dyDescent="0.3">
      <c r="A30" s="9"/>
      <c r="B30" t="s">
        <v>72</v>
      </c>
      <c r="C30" s="93">
        <v>45</v>
      </c>
      <c r="D30" s="103">
        <v>318</v>
      </c>
      <c r="E30" s="104">
        <v>0.1435878515</v>
      </c>
      <c r="F30" s="94">
        <v>0.1071389098</v>
      </c>
      <c r="G30" s="94">
        <v>0.19243682000000001</v>
      </c>
      <c r="H30" s="94">
        <v>0.87385916649999995</v>
      </c>
      <c r="I30" s="96">
        <v>0.14150943399999999</v>
      </c>
      <c r="J30" s="94">
        <v>0.105656388</v>
      </c>
      <c r="K30" s="94">
        <v>0.18952871930000001</v>
      </c>
      <c r="L30" s="94">
        <v>1.0240022213</v>
      </c>
      <c r="M30" s="94">
        <v>0.76406520769999997</v>
      </c>
      <c r="N30" s="94">
        <v>1.3723704975</v>
      </c>
      <c r="O30" s="103">
        <v>35</v>
      </c>
      <c r="P30" s="103">
        <v>331</v>
      </c>
      <c r="Q30" s="104">
        <v>0.1072298862</v>
      </c>
      <c r="R30" s="94">
        <v>7.6944287299999997E-2</v>
      </c>
      <c r="S30" s="94">
        <v>0.14943602559999999</v>
      </c>
      <c r="T30" s="94">
        <v>0.33239509490000002</v>
      </c>
      <c r="U30" s="96">
        <v>0.1057401813</v>
      </c>
      <c r="V30" s="94">
        <v>7.5920791900000006E-2</v>
      </c>
      <c r="W30" s="94">
        <v>0.14727172429999999</v>
      </c>
      <c r="X30" s="94">
        <v>0.84862491470000001</v>
      </c>
      <c r="Y30" s="94">
        <v>0.60894253980000002</v>
      </c>
      <c r="Z30" s="94">
        <v>1.1826472922</v>
      </c>
      <c r="AA30" s="103">
        <v>56</v>
      </c>
      <c r="AB30" s="103">
        <v>382</v>
      </c>
      <c r="AC30" s="104">
        <v>0.14787499100000001</v>
      </c>
      <c r="AD30" s="94">
        <v>0.1137045934</v>
      </c>
      <c r="AE30" s="94">
        <v>0.19231424429999999</v>
      </c>
      <c r="AF30" s="94">
        <v>7.4837930799999994E-2</v>
      </c>
      <c r="AG30" s="96">
        <v>0.14659685859999999</v>
      </c>
      <c r="AH30" s="94">
        <v>0.1128179161</v>
      </c>
      <c r="AI30" s="94">
        <v>0.19048959339999999</v>
      </c>
      <c r="AJ30" s="94">
        <v>1.2697648858999999</v>
      </c>
      <c r="AK30" s="94">
        <v>0.97635238440000005</v>
      </c>
      <c r="AL30" s="94">
        <v>1.6513534367</v>
      </c>
      <c r="AM30" s="94">
        <v>0.1358137572</v>
      </c>
      <c r="AN30" s="94">
        <v>1.3790464231999999</v>
      </c>
      <c r="AO30" s="94">
        <v>0.90399811649999995</v>
      </c>
      <c r="AP30" s="94">
        <v>2.1037311941999999</v>
      </c>
      <c r="AQ30" s="94">
        <v>0.19514886910000001</v>
      </c>
      <c r="AR30" s="94">
        <v>0.7467894048</v>
      </c>
      <c r="AS30" s="94">
        <v>0.48013013789999998</v>
      </c>
      <c r="AT30" s="94">
        <v>1.1615484452</v>
      </c>
      <c r="AU30" s="93" t="s">
        <v>28</v>
      </c>
      <c r="AV30" s="93" t="s">
        <v>28</v>
      </c>
      <c r="AW30" s="93" t="s">
        <v>28</v>
      </c>
      <c r="AX30" s="93" t="s">
        <v>28</v>
      </c>
      <c r="AY30" s="93" t="s">
        <v>28</v>
      </c>
      <c r="AZ30" s="93" t="s">
        <v>28</v>
      </c>
      <c r="BA30" s="93" t="s">
        <v>28</v>
      </c>
      <c r="BB30" s="93" t="s">
        <v>28</v>
      </c>
      <c r="BC30" s="105" t="s">
        <v>28</v>
      </c>
      <c r="BD30" s="106">
        <v>9</v>
      </c>
      <c r="BE30" s="106">
        <v>7</v>
      </c>
      <c r="BF30" s="106">
        <v>11.2</v>
      </c>
    </row>
    <row r="31" spans="1:58" x14ac:dyDescent="0.3">
      <c r="A31" s="9"/>
      <c r="B31" t="s">
        <v>78</v>
      </c>
      <c r="C31" s="93">
        <v>54</v>
      </c>
      <c r="D31" s="103">
        <v>333</v>
      </c>
      <c r="E31" s="104">
        <v>0.1655585114</v>
      </c>
      <c r="F31" s="94">
        <v>0.12671020080000001</v>
      </c>
      <c r="G31" s="94">
        <v>0.216317396</v>
      </c>
      <c r="H31" s="94">
        <v>0.22347601040000001</v>
      </c>
      <c r="I31" s="96">
        <v>0.16216216219999999</v>
      </c>
      <c r="J31" s="94">
        <v>0.12419830480000001</v>
      </c>
      <c r="K31" s="94">
        <v>0.21173048119999999</v>
      </c>
      <c r="L31" s="94">
        <v>1.1806868173</v>
      </c>
      <c r="M31" s="94">
        <v>0.90363861369999998</v>
      </c>
      <c r="N31" s="94">
        <v>1.5426757328</v>
      </c>
      <c r="O31" s="103">
        <v>29</v>
      </c>
      <c r="P31" s="103">
        <v>285</v>
      </c>
      <c r="Q31" s="104">
        <v>0.1033725548</v>
      </c>
      <c r="R31" s="94">
        <v>7.1796510399999999E-2</v>
      </c>
      <c r="S31" s="94">
        <v>0.14883571679999999</v>
      </c>
      <c r="T31" s="94">
        <v>0.28033172439999998</v>
      </c>
      <c r="U31" s="96">
        <v>0.101754386</v>
      </c>
      <c r="V31" s="94">
        <v>7.0711325699999994E-2</v>
      </c>
      <c r="W31" s="94">
        <v>0.14642569580000001</v>
      </c>
      <c r="X31" s="94">
        <v>0.818097721</v>
      </c>
      <c r="Y31" s="94">
        <v>0.56820266860000002</v>
      </c>
      <c r="Z31" s="94">
        <v>1.1778964056000001</v>
      </c>
      <c r="AA31" s="103">
        <v>39</v>
      </c>
      <c r="AB31" s="103">
        <v>267</v>
      </c>
      <c r="AC31" s="104">
        <v>0.1479144282</v>
      </c>
      <c r="AD31" s="94">
        <v>0.10799388679999999</v>
      </c>
      <c r="AE31" s="94">
        <v>0.20259182000000001</v>
      </c>
      <c r="AF31" s="94">
        <v>0.13628198629999999</v>
      </c>
      <c r="AG31" s="96">
        <v>0.14606741570000001</v>
      </c>
      <c r="AH31" s="94">
        <v>0.1067215229</v>
      </c>
      <c r="AI31" s="94">
        <v>0.19991927919999999</v>
      </c>
      <c r="AJ31" s="94">
        <v>1.2701035234</v>
      </c>
      <c r="AK31" s="94">
        <v>0.92731600130000003</v>
      </c>
      <c r="AL31" s="94">
        <v>1.7396043612000001</v>
      </c>
      <c r="AM31" s="94">
        <v>0.14395670199999999</v>
      </c>
      <c r="AN31" s="94">
        <v>1.4308868393</v>
      </c>
      <c r="AO31" s="94">
        <v>0.88488720669999998</v>
      </c>
      <c r="AP31" s="94">
        <v>2.3137831932999999</v>
      </c>
      <c r="AQ31" s="94">
        <v>4.0776000799999997E-2</v>
      </c>
      <c r="AR31" s="94">
        <v>0.62438683419999996</v>
      </c>
      <c r="AS31" s="94">
        <v>0.3976396747</v>
      </c>
      <c r="AT31" s="94">
        <v>0.98043264679999997</v>
      </c>
      <c r="AU31" s="93" t="s">
        <v>28</v>
      </c>
      <c r="AV31" s="93" t="s">
        <v>28</v>
      </c>
      <c r="AW31" s="93" t="s">
        <v>28</v>
      </c>
      <c r="AX31" s="93" t="s">
        <v>28</v>
      </c>
      <c r="AY31" s="93" t="s">
        <v>28</v>
      </c>
      <c r="AZ31" s="93" t="s">
        <v>28</v>
      </c>
      <c r="BA31" s="93" t="s">
        <v>28</v>
      </c>
      <c r="BB31" s="93" t="s">
        <v>28</v>
      </c>
      <c r="BC31" s="105" t="s">
        <v>28</v>
      </c>
      <c r="BD31" s="106">
        <v>10.8</v>
      </c>
      <c r="BE31" s="106">
        <v>5.8</v>
      </c>
      <c r="BF31" s="106">
        <v>7.8</v>
      </c>
    </row>
    <row r="32" spans="1:58" x14ac:dyDescent="0.3">
      <c r="A32" s="9"/>
      <c r="B32" t="s">
        <v>182</v>
      </c>
      <c r="C32" s="93">
        <v>58</v>
      </c>
      <c r="D32" s="103">
        <v>462</v>
      </c>
      <c r="E32" s="104">
        <v>0.12748444079999999</v>
      </c>
      <c r="F32" s="94">
        <v>9.8484948099999997E-2</v>
      </c>
      <c r="G32" s="94">
        <v>0.16502301080000001</v>
      </c>
      <c r="H32" s="94">
        <v>0.46954713269999998</v>
      </c>
      <c r="I32" s="96">
        <v>0.12554112549999999</v>
      </c>
      <c r="J32" s="94">
        <v>9.7054970000000004E-2</v>
      </c>
      <c r="K32" s="94">
        <v>0.16238812089999999</v>
      </c>
      <c r="L32" s="94">
        <v>0.9091601359</v>
      </c>
      <c r="M32" s="94">
        <v>0.70234915090000005</v>
      </c>
      <c r="N32" s="94">
        <v>1.1768678749999999</v>
      </c>
      <c r="O32" s="103">
        <v>60</v>
      </c>
      <c r="P32" s="103">
        <v>534</v>
      </c>
      <c r="Q32" s="104">
        <v>0.1134388912</v>
      </c>
      <c r="R32" s="94">
        <v>8.8010055000000004E-2</v>
      </c>
      <c r="S32" s="94">
        <v>0.1462149073</v>
      </c>
      <c r="T32" s="94">
        <v>0.40494883809999999</v>
      </c>
      <c r="U32" s="96">
        <v>0.1123595506</v>
      </c>
      <c r="V32" s="94">
        <v>8.7240942099999996E-2</v>
      </c>
      <c r="W32" s="94">
        <v>0.14471036540000001</v>
      </c>
      <c r="X32" s="94">
        <v>0.8977634203</v>
      </c>
      <c r="Y32" s="94">
        <v>0.69651780939999997</v>
      </c>
      <c r="Z32" s="94">
        <v>1.1571551337999999</v>
      </c>
      <c r="AA32" s="103">
        <v>42</v>
      </c>
      <c r="AB32" s="103">
        <v>502</v>
      </c>
      <c r="AC32" s="104">
        <v>8.4221244700000003E-2</v>
      </c>
      <c r="AD32" s="94">
        <v>6.2195320200000001E-2</v>
      </c>
      <c r="AE32" s="94">
        <v>0.11404745619999999</v>
      </c>
      <c r="AF32" s="94">
        <v>3.6151757499999999E-2</v>
      </c>
      <c r="AG32" s="96">
        <v>8.36653386E-2</v>
      </c>
      <c r="AH32" s="94">
        <v>6.1830438100000003E-2</v>
      </c>
      <c r="AI32" s="94">
        <v>0.1132110512</v>
      </c>
      <c r="AJ32" s="94">
        <v>0.72318637860000001</v>
      </c>
      <c r="AK32" s="94">
        <v>0.53405537479999998</v>
      </c>
      <c r="AL32" s="94">
        <v>0.97929646039999996</v>
      </c>
      <c r="AM32" s="94">
        <v>0.1387935438</v>
      </c>
      <c r="AN32" s="94">
        <v>0.74243712920000005</v>
      </c>
      <c r="AO32" s="94">
        <v>0.50050551499999996</v>
      </c>
      <c r="AP32" s="94">
        <v>1.1013123218</v>
      </c>
      <c r="AQ32" s="94">
        <v>0.52614210459999999</v>
      </c>
      <c r="AR32" s="94">
        <v>0.88982538160000002</v>
      </c>
      <c r="AS32" s="94">
        <v>0.62024188479999998</v>
      </c>
      <c r="AT32" s="94">
        <v>1.2765813291999999</v>
      </c>
      <c r="AU32" s="93" t="s">
        <v>28</v>
      </c>
      <c r="AV32" s="93" t="s">
        <v>28</v>
      </c>
      <c r="AW32" s="93" t="s">
        <v>28</v>
      </c>
      <c r="AX32" s="93" t="s">
        <v>28</v>
      </c>
      <c r="AY32" s="93" t="s">
        <v>28</v>
      </c>
      <c r="AZ32" s="93" t="s">
        <v>28</v>
      </c>
      <c r="BA32" s="93" t="s">
        <v>28</v>
      </c>
      <c r="BB32" s="93" t="s">
        <v>28</v>
      </c>
      <c r="BC32" s="105" t="s">
        <v>28</v>
      </c>
      <c r="BD32" s="106">
        <v>11.6</v>
      </c>
      <c r="BE32" s="106">
        <v>12</v>
      </c>
      <c r="BF32" s="106">
        <v>8.4</v>
      </c>
    </row>
    <row r="33" spans="1:93" x14ac:dyDescent="0.3">
      <c r="A33" s="9"/>
      <c r="B33" t="s">
        <v>71</v>
      </c>
      <c r="C33" s="93">
        <v>207</v>
      </c>
      <c r="D33" s="103">
        <v>1255</v>
      </c>
      <c r="E33" s="104">
        <v>0.1690609102</v>
      </c>
      <c r="F33" s="94">
        <v>0.14732533010000001</v>
      </c>
      <c r="G33" s="94">
        <v>0.19400323990000001</v>
      </c>
      <c r="H33" s="94">
        <v>7.7276002999999999E-3</v>
      </c>
      <c r="I33" s="96">
        <v>0.16494023899999999</v>
      </c>
      <c r="J33" s="94">
        <v>0.14393420809999999</v>
      </c>
      <c r="K33" s="94">
        <v>0.18901192999999999</v>
      </c>
      <c r="L33" s="94">
        <v>1.2056643078</v>
      </c>
      <c r="M33" s="94">
        <v>1.0506561921999999</v>
      </c>
      <c r="N33" s="94">
        <v>1.3835414799000001</v>
      </c>
      <c r="O33" s="103">
        <v>208</v>
      </c>
      <c r="P33" s="103">
        <v>1477</v>
      </c>
      <c r="Q33" s="104">
        <v>0.14411994659999999</v>
      </c>
      <c r="R33" s="94">
        <v>0.12562097950000001</v>
      </c>
      <c r="S33" s="94">
        <v>0.1653430746</v>
      </c>
      <c r="T33" s="94">
        <v>6.05741344E-2</v>
      </c>
      <c r="U33" s="96">
        <v>0.1408259986</v>
      </c>
      <c r="V33" s="94">
        <v>0.12293134460000001</v>
      </c>
      <c r="W33" s="94">
        <v>0.1613255103</v>
      </c>
      <c r="X33" s="94">
        <v>1.1405754657</v>
      </c>
      <c r="Y33" s="94">
        <v>0.99417333029999999</v>
      </c>
      <c r="Z33" s="94">
        <v>1.3085368047999999</v>
      </c>
      <c r="AA33" s="103">
        <v>151</v>
      </c>
      <c r="AB33" s="103">
        <v>1330</v>
      </c>
      <c r="AC33" s="104">
        <v>0.1158353293</v>
      </c>
      <c r="AD33" s="94">
        <v>9.8616814699999999E-2</v>
      </c>
      <c r="AE33" s="94">
        <v>0.1360601997</v>
      </c>
      <c r="AF33" s="94">
        <v>0.94789366549999998</v>
      </c>
      <c r="AG33" s="96">
        <v>0.11353383459999999</v>
      </c>
      <c r="AH33" s="94">
        <v>9.6795575699999997E-2</v>
      </c>
      <c r="AI33" s="94">
        <v>0.13316653680000001</v>
      </c>
      <c r="AJ33" s="94">
        <v>0.99464847089999997</v>
      </c>
      <c r="AK33" s="94">
        <v>0.84679747159999996</v>
      </c>
      <c r="AL33" s="94">
        <v>1.1683142825999999</v>
      </c>
      <c r="AM33" s="94">
        <v>4.1002827899999997E-2</v>
      </c>
      <c r="AN33" s="94">
        <v>0.80374252160000004</v>
      </c>
      <c r="AO33" s="94">
        <v>0.65179746510000003</v>
      </c>
      <c r="AP33" s="94">
        <v>0.99110855080000004</v>
      </c>
      <c r="AQ33" s="94">
        <v>0.10399885859999999</v>
      </c>
      <c r="AR33" s="94">
        <v>0.85247350430000002</v>
      </c>
      <c r="AS33" s="94">
        <v>0.7032543846</v>
      </c>
      <c r="AT33" s="94">
        <v>1.0333544894</v>
      </c>
      <c r="AU33" s="93" t="s">
        <v>28</v>
      </c>
      <c r="AV33" s="93" t="s">
        <v>28</v>
      </c>
      <c r="AW33" s="93" t="s">
        <v>28</v>
      </c>
      <c r="AX33" s="93" t="s">
        <v>28</v>
      </c>
      <c r="AY33" s="93" t="s">
        <v>28</v>
      </c>
      <c r="AZ33" s="93" t="s">
        <v>28</v>
      </c>
      <c r="BA33" s="93" t="s">
        <v>28</v>
      </c>
      <c r="BB33" s="93" t="s">
        <v>28</v>
      </c>
      <c r="BC33" s="105" t="s">
        <v>28</v>
      </c>
      <c r="BD33" s="106">
        <v>41.4</v>
      </c>
      <c r="BE33" s="106">
        <v>41.6</v>
      </c>
      <c r="BF33" s="106">
        <v>30.2</v>
      </c>
    </row>
    <row r="34" spans="1:93" x14ac:dyDescent="0.3">
      <c r="A34" s="9"/>
      <c r="B34" t="s">
        <v>77</v>
      </c>
      <c r="C34" s="93">
        <v>88</v>
      </c>
      <c r="D34" s="103">
        <v>608</v>
      </c>
      <c r="E34" s="104">
        <v>0.14777703759999999</v>
      </c>
      <c r="F34" s="94">
        <v>0.1198058908</v>
      </c>
      <c r="G34" s="94">
        <v>0.18227862340000001</v>
      </c>
      <c r="H34" s="94">
        <v>0.62401909899999997</v>
      </c>
      <c r="I34" s="96">
        <v>0.14473684210000001</v>
      </c>
      <c r="J34" s="94">
        <v>0.1174466689</v>
      </c>
      <c r="K34" s="94">
        <v>0.17836822159999999</v>
      </c>
      <c r="L34" s="94">
        <v>1.0538775615</v>
      </c>
      <c r="M34" s="94">
        <v>0.85440026469999997</v>
      </c>
      <c r="N34" s="94">
        <v>1.2999269317</v>
      </c>
      <c r="O34" s="103">
        <v>80</v>
      </c>
      <c r="P34" s="103">
        <v>593</v>
      </c>
      <c r="Q34" s="104">
        <v>0.13678275979999999</v>
      </c>
      <c r="R34" s="94">
        <v>0.10976696549999999</v>
      </c>
      <c r="S34" s="94">
        <v>0.17044766880000001</v>
      </c>
      <c r="T34" s="94">
        <v>0.48006484040000003</v>
      </c>
      <c r="U34" s="96">
        <v>0.1349072513</v>
      </c>
      <c r="V34" s="94">
        <v>0.1083597684</v>
      </c>
      <c r="W34" s="94">
        <v>0.16795870569999999</v>
      </c>
      <c r="X34" s="94">
        <v>1.08250845</v>
      </c>
      <c r="Y34" s="94">
        <v>0.86870354009999995</v>
      </c>
      <c r="Z34" s="94">
        <v>1.3489349247</v>
      </c>
      <c r="AA34" s="103">
        <v>93</v>
      </c>
      <c r="AB34" s="103">
        <v>546</v>
      </c>
      <c r="AC34" s="104">
        <v>0.17254787169999999</v>
      </c>
      <c r="AD34" s="94">
        <v>0.140658009</v>
      </c>
      <c r="AE34" s="94">
        <v>0.2116677766</v>
      </c>
      <c r="AF34" s="94">
        <v>1.6272119999999999E-4</v>
      </c>
      <c r="AG34" s="96">
        <v>0.17032967030000001</v>
      </c>
      <c r="AH34" s="94">
        <v>0.13900320620000001</v>
      </c>
      <c r="AI34" s="94">
        <v>0.20871602459999999</v>
      </c>
      <c r="AJ34" s="94">
        <v>1.4816246288999999</v>
      </c>
      <c r="AK34" s="94">
        <v>1.2077944997000001</v>
      </c>
      <c r="AL34" s="94">
        <v>1.8175372891999999</v>
      </c>
      <c r="AM34" s="94">
        <v>0.12769163</v>
      </c>
      <c r="AN34" s="94">
        <v>1.2614738286</v>
      </c>
      <c r="AO34" s="94">
        <v>0.93557772480000001</v>
      </c>
      <c r="AP34" s="94">
        <v>1.7008915219</v>
      </c>
      <c r="AQ34" s="94">
        <v>0.61675317279999997</v>
      </c>
      <c r="AR34" s="94">
        <v>0.92560225860000001</v>
      </c>
      <c r="AS34" s="94">
        <v>0.68380258319999998</v>
      </c>
      <c r="AT34" s="94">
        <v>1.2529048035000001</v>
      </c>
      <c r="AU34" s="93" t="s">
        <v>28</v>
      </c>
      <c r="AV34" s="93" t="s">
        <v>28</v>
      </c>
      <c r="AW34" s="93">
        <v>3</v>
      </c>
      <c r="AX34" s="93" t="s">
        <v>28</v>
      </c>
      <c r="AY34" s="93" t="s">
        <v>28</v>
      </c>
      <c r="AZ34" s="93" t="s">
        <v>28</v>
      </c>
      <c r="BA34" s="93" t="s">
        <v>28</v>
      </c>
      <c r="BB34" s="93" t="s">
        <v>28</v>
      </c>
      <c r="BC34" s="105">
        <v>-3</v>
      </c>
      <c r="BD34" s="106">
        <v>17.600000000000001</v>
      </c>
      <c r="BE34" s="106">
        <v>16</v>
      </c>
      <c r="BF34" s="106">
        <v>18.600000000000001</v>
      </c>
    </row>
    <row r="35" spans="1:93" x14ac:dyDescent="0.3">
      <c r="A35" s="9"/>
      <c r="B35" t="s">
        <v>79</v>
      </c>
      <c r="C35" s="93">
        <v>148</v>
      </c>
      <c r="D35" s="103">
        <v>964</v>
      </c>
      <c r="E35" s="104">
        <v>0.15683137729999999</v>
      </c>
      <c r="F35" s="94">
        <v>0.1333395476</v>
      </c>
      <c r="G35" s="94">
        <v>0.1844620095</v>
      </c>
      <c r="H35" s="94">
        <v>0.1763521716</v>
      </c>
      <c r="I35" s="96">
        <v>0.15352697100000001</v>
      </c>
      <c r="J35" s="94">
        <v>0.1306821725</v>
      </c>
      <c r="K35" s="94">
        <v>0.180365312</v>
      </c>
      <c r="L35" s="94">
        <v>1.1184489286999999</v>
      </c>
      <c r="M35" s="94">
        <v>0.95091605239999999</v>
      </c>
      <c r="N35" s="94">
        <v>1.3154978327</v>
      </c>
      <c r="O35" s="103">
        <v>157</v>
      </c>
      <c r="P35" s="103">
        <v>968</v>
      </c>
      <c r="Q35" s="104">
        <v>0.16528248549999999</v>
      </c>
      <c r="R35" s="94">
        <v>0.14116997000000001</v>
      </c>
      <c r="S35" s="94">
        <v>0.19351353560000001</v>
      </c>
      <c r="T35" s="94">
        <v>8.4459339999999996E-4</v>
      </c>
      <c r="U35" s="96">
        <v>0.16219008260000001</v>
      </c>
      <c r="V35" s="94">
        <v>0.13870464860000001</v>
      </c>
      <c r="W35" s="94">
        <v>0.18965206409999999</v>
      </c>
      <c r="X35" s="94">
        <v>1.3080572978</v>
      </c>
      <c r="Y35" s="94">
        <v>1.1172291421</v>
      </c>
      <c r="Z35" s="94">
        <v>1.5314798279999999</v>
      </c>
      <c r="AA35" s="103">
        <v>117</v>
      </c>
      <c r="AB35" s="103">
        <v>849</v>
      </c>
      <c r="AC35" s="104">
        <v>0.13893700849999999</v>
      </c>
      <c r="AD35" s="94">
        <v>0.1157687396</v>
      </c>
      <c r="AE35" s="94">
        <v>0.16674183710000001</v>
      </c>
      <c r="AF35" s="94">
        <v>5.7942149700000001E-2</v>
      </c>
      <c r="AG35" s="96">
        <v>0.1378091873</v>
      </c>
      <c r="AH35" s="94">
        <v>0.1149700078</v>
      </c>
      <c r="AI35" s="94">
        <v>0.16518544669999999</v>
      </c>
      <c r="AJ35" s="94">
        <v>1.1930167067999999</v>
      </c>
      <c r="AK35" s="94">
        <v>0.99407668289999995</v>
      </c>
      <c r="AL35" s="94">
        <v>1.4317696887</v>
      </c>
      <c r="AM35" s="94">
        <v>0.1551271997</v>
      </c>
      <c r="AN35" s="94">
        <v>0.84060333490000005</v>
      </c>
      <c r="AO35" s="94">
        <v>0.66165025300000002</v>
      </c>
      <c r="AP35" s="94">
        <v>1.0679569205999999</v>
      </c>
      <c r="AQ35" s="94">
        <v>0.64688491609999998</v>
      </c>
      <c r="AR35" s="94">
        <v>1.0538865905999999</v>
      </c>
      <c r="AS35" s="94">
        <v>0.84191806570000005</v>
      </c>
      <c r="AT35" s="94">
        <v>1.3192221324</v>
      </c>
      <c r="AU35" s="93" t="s">
        <v>28</v>
      </c>
      <c r="AV35" s="93">
        <v>2</v>
      </c>
      <c r="AW35" s="93" t="s">
        <v>28</v>
      </c>
      <c r="AX35" s="93" t="s">
        <v>28</v>
      </c>
      <c r="AY35" s="93" t="s">
        <v>28</v>
      </c>
      <c r="AZ35" s="93" t="s">
        <v>28</v>
      </c>
      <c r="BA35" s="93" t="s">
        <v>28</v>
      </c>
      <c r="BB35" s="93" t="s">
        <v>28</v>
      </c>
      <c r="BC35" s="105">
        <v>-2</v>
      </c>
      <c r="BD35" s="106">
        <v>29.6</v>
      </c>
      <c r="BE35" s="106">
        <v>31.4</v>
      </c>
      <c r="BF35" s="106">
        <v>23.4</v>
      </c>
    </row>
    <row r="36" spans="1:93" x14ac:dyDescent="0.3">
      <c r="A36" s="9"/>
      <c r="B36" t="s">
        <v>80</v>
      </c>
      <c r="C36" s="93">
        <v>80</v>
      </c>
      <c r="D36" s="103">
        <v>602</v>
      </c>
      <c r="E36" s="104">
        <v>0.13769493890000001</v>
      </c>
      <c r="F36" s="94">
        <v>0.1104967132</v>
      </c>
      <c r="G36" s="94">
        <v>0.17158787480000001</v>
      </c>
      <c r="H36" s="94">
        <v>0.87131171689999998</v>
      </c>
      <c r="I36" s="96">
        <v>0.13289036539999999</v>
      </c>
      <c r="J36" s="94">
        <v>0.10673977179999999</v>
      </c>
      <c r="K36" s="94">
        <v>0.16544769519999999</v>
      </c>
      <c r="L36" s="94">
        <v>0.98197669080000005</v>
      </c>
      <c r="M36" s="94">
        <v>0.78801151030000005</v>
      </c>
      <c r="N36" s="94">
        <v>1.2236854521</v>
      </c>
      <c r="O36" s="103">
        <v>80</v>
      </c>
      <c r="P36" s="103">
        <v>582</v>
      </c>
      <c r="Q36" s="104">
        <v>0.14150671249999999</v>
      </c>
      <c r="R36" s="94">
        <v>0.1135530379</v>
      </c>
      <c r="S36" s="94">
        <v>0.17634182279999999</v>
      </c>
      <c r="T36" s="94">
        <v>0.31324260510000002</v>
      </c>
      <c r="U36" s="96">
        <v>0.1374570447</v>
      </c>
      <c r="V36" s="94">
        <v>0.1104078052</v>
      </c>
      <c r="W36" s="94">
        <v>0.17113318299999999</v>
      </c>
      <c r="X36" s="94">
        <v>1.1198941461</v>
      </c>
      <c r="Y36" s="94">
        <v>0.89866678509999998</v>
      </c>
      <c r="Z36" s="94">
        <v>1.3955816764</v>
      </c>
      <c r="AA36" s="103">
        <v>66</v>
      </c>
      <c r="AB36" s="103">
        <v>496</v>
      </c>
      <c r="AC36" s="104">
        <v>0.13620074230000001</v>
      </c>
      <c r="AD36" s="94">
        <v>0.10690120810000001</v>
      </c>
      <c r="AE36" s="94">
        <v>0.1735307069</v>
      </c>
      <c r="AF36" s="94">
        <v>0.2051249798</v>
      </c>
      <c r="AG36" s="96">
        <v>0.1330645161</v>
      </c>
      <c r="AH36" s="94">
        <v>0.104540986</v>
      </c>
      <c r="AI36" s="94">
        <v>0.169370561</v>
      </c>
      <c r="AJ36" s="94">
        <v>1.1695210861000001</v>
      </c>
      <c r="AK36" s="94">
        <v>0.91793344769999996</v>
      </c>
      <c r="AL36" s="94">
        <v>1.4900639847999999</v>
      </c>
      <c r="AM36" s="94">
        <v>0.81822739190000005</v>
      </c>
      <c r="AN36" s="94">
        <v>0.96250375649999997</v>
      </c>
      <c r="AO36" s="94">
        <v>0.69479628800000004</v>
      </c>
      <c r="AP36" s="94">
        <v>1.3333598599000001</v>
      </c>
      <c r="AQ36" s="94">
        <v>0.86289178479999995</v>
      </c>
      <c r="AR36" s="94">
        <v>1.0276827431</v>
      </c>
      <c r="AS36" s="94">
        <v>0.75381819660000005</v>
      </c>
      <c r="AT36" s="94">
        <v>1.4010431497</v>
      </c>
      <c r="AU36" s="93" t="s">
        <v>28</v>
      </c>
      <c r="AV36" s="93" t="s">
        <v>28</v>
      </c>
      <c r="AW36" s="93" t="s">
        <v>28</v>
      </c>
      <c r="AX36" s="93" t="s">
        <v>28</v>
      </c>
      <c r="AY36" s="93" t="s">
        <v>28</v>
      </c>
      <c r="AZ36" s="93" t="s">
        <v>28</v>
      </c>
      <c r="BA36" s="93" t="s">
        <v>28</v>
      </c>
      <c r="BB36" s="93" t="s">
        <v>28</v>
      </c>
      <c r="BC36" s="105" t="s">
        <v>28</v>
      </c>
      <c r="BD36" s="106">
        <v>16</v>
      </c>
      <c r="BE36" s="106">
        <v>16</v>
      </c>
      <c r="BF36" s="106">
        <v>13.2</v>
      </c>
      <c r="BQ36" s="46"/>
    </row>
    <row r="37" spans="1:93" s="3" customFormat="1" x14ac:dyDescent="0.3">
      <c r="A37" s="9"/>
      <c r="B37" s="3" t="s">
        <v>134</v>
      </c>
      <c r="C37" s="99">
        <v>74</v>
      </c>
      <c r="D37" s="100">
        <v>638</v>
      </c>
      <c r="E37" s="95">
        <v>0.11544586229999999</v>
      </c>
      <c r="F37" s="101">
        <v>9.1846544200000005E-2</v>
      </c>
      <c r="G37" s="101">
        <v>0.14510885800000001</v>
      </c>
      <c r="H37" s="101">
        <v>9.5640106899999994E-2</v>
      </c>
      <c r="I37" s="102">
        <v>0.1159874608</v>
      </c>
      <c r="J37" s="101">
        <v>9.2355097600000005E-2</v>
      </c>
      <c r="K37" s="101">
        <v>0.14566701160000001</v>
      </c>
      <c r="L37" s="101">
        <v>0.82330655590000001</v>
      </c>
      <c r="M37" s="101">
        <v>0.65500712120000004</v>
      </c>
      <c r="N37" s="101">
        <v>1.0348493369</v>
      </c>
      <c r="O37" s="100">
        <v>63</v>
      </c>
      <c r="P37" s="100">
        <v>729</v>
      </c>
      <c r="Q37" s="95">
        <v>8.6029478199999995E-2</v>
      </c>
      <c r="R37" s="101">
        <v>6.7151458100000005E-2</v>
      </c>
      <c r="S37" s="101">
        <v>0.1102146005</v>
      </c>
      <c r="T37" s="101">
        <v>2.3554181000000002E-3</v>
      </c>
      <c r="U37" s="102">
        <v>8.6419753099999996E-2</v>
      </c>
      <c r="V37" s="101">
        <v>6.7510559400000003E-2</v>
      </c>
      <c r="W37" s="101">
        <v>0.1106252679</v>
      </c>
      <c r="X37" s="101">
        <v>0.68084338460000005</v>
      </c>
      <c r="Y37" s="101">
        <v>0.53144139599999995</v>
      </c>
      <c r="Z37" s="101">
        <v>0.87224615530000005</v>
      </c>
      <c r="AA37" s="100">
        <v>87</v>
      </c>
      <c r="AB37" s="100">
        <v>691</v>
      </c>
      <c r="AC37" s="95">
        <v>0.1249160274</v>
      </c>
      <c r="AD37" s="101">
        <v>0.1011344247</v>
      </c>
      <c r="AE37" s="101">
        <v>0.15428983700000001</v>
      </c>
      <c r="AF37" s="101">
        <v>0.51529034929999995</v>
      </c>
      <c r="AG37" s="102">
        <v>0.12590448630000001</v>
      </c>
      <c r="AH37" s="101">
        <v>0.10204290670000001</v>
      </c>
      <c r="AI37" s="101">
        <v>0.1553458264</v>
      </c>
      <c r="AJ37" s="101">
        <v>1.072622113</v>
      </c>
      <c r="AK37" s="101">
        <v>0.86841554730000003</v>
      </c>
      <c r="AL37" s="101">
        <v>1.324847535</v>
      </c>
      <c r="AM37" s="101">
        <v>2.4169325200000001E-2</v>
      </c>
      <c r="AN37" s="101">
        <v>1.4520142391999999</v>
      </c>
      <c r="AO37" s="101">
        <v>1.0499192373999999</v>
      </c>
      <c r="AP37" s="101">
        <v>2.0081024098000002</v>
      </c>
      <c r="AQ37" s="101">
        <v>8.6219459400000004E-2</v>
      </c>
      <c r="AR37" s="101">
        <v>0.74519325749999998</v>
      </c>
      <c r="AS37" s="101">
        <v>0.53253924389999996</v>
      </c>
      <c r="AT37" s="101">
        <v>1.0427644486000001</v>
      </c>
      <c r="AU37" s="99" t="s">
        <v>28</v>
      </c>
      <c r="AV37" s="99">
        <v>2</v>
      </c>
      <c r="AW37" s="99" t="s">
        <v>28</v>
      </c>
      <c r="AX37" s="99" t="s">
        <v>28</v>
      </c>
      <c r="AY37" s="99" t="s">
        <v>28</v>
      </c>
      <c r="AZ37" s="99" t="s">
        <v>28</v>
      </c>
      <c r="BA37" s="99" t="s">
        <v>28</v>
      </c>
      <c r="BB37" s="99" t="s">
        <v>28</v>
      </c>
      <c r="BC37" s="97">
        <v>-2</v>
      </c>
      <c r="BD37" s="98">
        <v>14.8</v>
      </c>
      <c r="BE37" s="98">
        <v>12.6</v>
      </c>
      <c r="BF37" s="98">
        <v>17.399999999999999</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3">
        <v>37</v>
      </c>
      <c r="D38" s="103">
        <v>245</v>
      </c>
      <c r="E38" s="104">
        <v>0.1530601523</v>
      </c>
      <c r="F38" s="94">
        <v>0.1108341706</v>
      </c>
      <c r="G38" s="94">
        <v>0.21137353289999999</v>
      </c>
      <c r="H38" s="94">
        <v>0.59478904870000004</v>
      </c>
      <c r="I38" s="96">
        <v>0.15102040820000001</v>
      </c>
      <c r="J38" s="94">
        <v>0.10942056880000001</v>
      </c>
      <c r="K38" s="94">
        <v>0.208435799</v>
      </c>
      <c r="L38" s="94">
        <v>1.0915542944000001</v>
      </c>
      <c r="M38" s="94">
        <v>0.7904181012</v>
      </c>
      <c r="N38" s="94">
        <v>1.5074183852</v>
      </c>
      <c r="O38" s="103">
        <v>36</v>
      </c>
      <c r="P38" s="103">
        <v>282</v>
      </c>
      <c r="Q38" s="104">
        <v>0.12938771269999999</v>
      </c>
      <c r="R38" s="94">
        <v>9.3274452300000005E-2</v>
      </c>
      <c r="S38" s="94">
        <v>0.17948301799999999</v>
      </c>
      <c r="T38" s="94">
        <v>0.88712812679999997</v>
      </c>
      <c r="U38" s="96">
        <v>0.12765957450000001</v>
      </c>
      <c r="V38" s="94">
        <v>9.2084486100000001E-2</v>
      </c>
      <c r="W38" s="94">
        <v>0.17697842110000001</v>
      </c>
      <c r="X38" s="94">
        <v>1.0239835234000001</v>
      </c>
      <c r="Y38" s="94">
        <v>0.73818062250000005</v>
      </c>
      <c r="Z38" s="94">
        <v>1.4204413178999999</v>
      </c>
      <c r="AA38" s="103">
        <v>22</v>
      </c>
      <c r="AB38" s="103">
        <v>206</v>
      </c>
      <c r="AC38" s="104">
        <v>0.1072391063</v>
      </c>
      <c r="AD38" s="94">
        <v>7.0574069000000003E-2</v>
      </c>
      <c r="AE38" s="94">
        <v>0.16295256999999999</v>
      </c>
      <c r="AF38" s="94">
        <v>0.69923931669999995</v>
      </c>
      <c r="AG38" s="96">
        <v>0.1067961165</v>
      </c>
      <c r="AH38" s="94">
        <v>7.0319970800000006E-2</v>
      </c>
      <c r="AI38" s="94">
        <v>0.16219304949999999</v>
      </c>
      <c r="AJ38" s="94">
        <v>0.92083489380000005</v>
      </c>
      <c r="AK38" s="94">
        <v>0.60600155649999998</v>
      </c>
      <c r="AL38" s="94">
        <v>1.3992322175</v>
      </c>
      <c r="AM38" s="94">
        <v>0.48780988339999998</v>
      </c>
      <c r="AN38" s="94">
        <v>0.8288198631</v>
      </c>
      <c r="AO38" s="94">
        <v>0.4876535159</v>
      </c>
      <c r="AP38" s="94">
        <v>1.4086689482999999</v>
      </c>
      <c r="AQ38" s="94">
        <v>0.47294161060000001</v>
      </c>
      <c r="AR38" s="94">
        <v>0.84533897790000001</v>
      </c>
      <c r="AS38" s="94">
        <v>0.53426923449999997</v>
      </c>
      <c r="AT38" s="94">
        <v>1.3375241199000001</v>
      </c>
      <c r="AU38" s="93" t="s">
        <v>28</v>
      </c>
      <c r="AV38" s="93" t="s">
        <v>28</v>
      </c>
      <c r="AW38" s="93" t="s">
        <v>28</v>
      </c>
      <c r="AX38" s="93" t="s">
        <v>28</v>
      </c>
      <c r="AY38" s="93" t="s">
        <v>28</v>
      </c>
      <c r="AZ38" s="93" t="s">
        <v>28</v>
      </c>
      <c r="BA38" s="93" t="s">
        <v>28</v>
      </c>
      <c r="BB38" s="93" t="s">
        <v>28</v>
      </c>
      <c r="BC38" s="105" t="s">
        <v>28</v>
      </c>
      <c r="BD38" s="106">
        <v>7.4</v>
      </c>
      <c r="BE38" s="106">
        <v>7.2</v>
      </c>
      <c r="BF38" s="106">
        <v>4.4000000000000004</v>
      </c>
    </row>
    <row r="39" spans="1:93" x14ac:dyDescent="0.3">
      <c r="A39" s="9"/>
      <c r="B39" t="s">
        <v>142</v>
      </c>
      <c r="C39" s="93">
        <v>42</v>
      </c>
      <c r="D39" s="103">
        <v>256</v>
      </c>
      <c r="E39" s="104">
        <v>0.1644401117</v>
      </c>
      <c r="F39" s="94">
        <v>0.1214485181</v>
      </c>
      <c r="G39" s="94">
        <v>0.2226503111</v>
      </c>
      <c r="H39" s="94">
        <v>0.30283959030000002</v>
      </c>
      <c r="I39" s="96">
        <v>0.1640625</v>
      </c>
      <c r="J39" s="94">
        <v>0.1212456247</v>
      </c>
      <c r="K39" s="94">
        <v>0.2219997957</v>
      </c>
      <c r="L39" s="94">
        <v>1.1727109073999999</v>
      </c>
      <c r="M39" s="94">
        <v>0.86611472329999994</v>
      </c>
      <c r="N39" s="94">
        <v>1.5878391572999999</v>
      </c>
      <c r="O39" s="103">
        <v>42</v>
      </c>
      <c r="P39" s="103">
        <v>334</v>
      </c>
      <c r="Q39" s="104">
        <v>0.12650245160000001</v>
      </c>
      <c r="R39" s="94">
        <v>9.3427032199999996E-2</v>
      </c>
      <c r="S39" s="94">
        <v>0.171287366</v>
      </c>
      <c r="T39" s="94">
        <v>0.99407302289999999</v>
      </c>
      <c r="U39" s="96">
        <v>0.12574850300000001</v>
      </c>
      <c r="V39" s="94">
        <v>9.2930778199999994E-2</v>
      </c>
      <c r="W39" s="94">
        <v>0.170155532</v>
      </c>
      <c r="X39" s="94">
        <v>1.0011493629999999</v>
      </c>
      <c r="Y39" s="94">
        <v>0.7393881511</v>
      </c>
      <c r="Z39" s="94">
        <v>1.3555803477999999</v>
      </c>
      <c r="AA39" s="103">
        <v>43</v>
      </c>
      <c r="AB39" s="103">
        <v>376</v>
      </c>
      <c r="AC39" s="104">
        <v>0.1145150139</v>
      </c>
      <c r="AD39" s="94">
        <v>8.4865771600000001E-2</v>
      </c>
      <c r="AE39" s="94">
        <v>0.1545227029</v>
      </c>
      <c r="AF39" s="94">
        <v>0.91234192290000005</v>
      </c>
      <c r="AG39" s="96">
        <v>0.1143617021</v>
      </c>
      <c r="AH39" s="94">
        <v>8.4815180800000001E-2</v>
      </c>
      <c r="AI39" s="94">
        <v>0.15420115579999999</v>
      </c>
      <c r="AJ39" s="94">
        <v>0.98331125939999997</v>
      </c>
      <c r="AK39" s="94">
        <v>0.72872076679999997</v>
      </c>
      <c r="AL39" s="94">
        <v>1.3268470956</v>
      </c>
      <c r="AM39" s="94">
        <v>0.6463092802</v>
      </c>
      <c r="AN39" s="94">
        <v>0.90523948310000002</v>
      </c>
      <c r="AO39" s="94">
        <v>0.59169554420000003</v>
      </c>
      <c r="AP39" s="94">
        <v>1.3849327239</v>
      </c>
      <c r="AQ39" s="94">
        <v>0.2293912011</v>
      </c>
      <c r="AR39" s="94">
        <v>0.7692919346</v>
      </c>
      <c r="AS39" s="94">
        <v>0.50158212430000004</v>
      </c>
      <c r="AT39" s="94">
        <v>1.1798867064</v>
      </c>
      <c r="AU39" s="93" t="s">
        <v>28</v>
      </c>
      <c r="AV39" s="93" t="s">
        <v>28</v>
      </c>
      <c r="AW39" s="93" t="s">
        <v>28</v>
      </c>
      <c r="AX39" s="93" t="s">
        <v>28</v>
      </c>
      <c r="AY39" s="93" t="s">
        <v>28</v>
      </c>
      <c r="AZ39" s="93" t="s">
        <v>28</v>
      </c>
      <c r="BA39" s="93" t="s">
        <v>28</v>
      </c>
      <c r="BB39" s="93" t="s">
        <v>28</v>
      </c>
      <c r="BC39" s="105" t="s">
        <v>28</v>
      </c>
      <c r="BD39" s="106">
        <v>8.4</v>
      </c>
      <c r="BE39" s="106">
        <v>8.4</v>
      </c>
      <c r="BF39" s="106">
        <v>8.6</v>
      </c>
    </row>
    <row r="40" spans="1:93" x14ac:dyDescent="0.3">
      <c r="A40" s="9"/>
      <c r="B40" t="s">
        <v>138</v>
      </c>
      <c r="C40" s="93">
        <v>80</v>
      </c>
      <c r="D40" s="103">
        <v>584</v>
      </c>
      <c r="E40" s="104">
        <v>0.13729224649999999</v>
      </c>
      <c r="F40" s="94">
        <v>0.1101801235</v>
      </c>
      <c r="G40" s="94">
        <v>0.17107587439999999</v>
      </c>
      <c r="H40" s="94">
        <v>0.85077512740000005</v>
      </c>
      <c r="I40" s="96">
        <v>0.13698630140000001</v>
      </c>
      <c r="J40" s="94">
        <v>0.11002969629999999</v>
      </c>
      <c r="K40" s="94">
        <v>0.17054711040000001</v>
      </c>
      <c r="L40" s="94">
        <v>0.9791048752</v>
      </c>
      <c r="M40" s="94">
        <v>0.7857537389</v>
      </c>
      <c r="N40" s="94">
        <v>1.2200341013</v>
      </c>
      <c r="O40" s="103">
        <v>72</v>
      </c>
      <c r="P40" s="103">
        <v>608</v>
      </c>
      <c r="Q40" s="104">
        <v>0.1180277866</v>
      </c>
      <c r="R40" s="94">
        <v>9.3604354299999998E-2</v>
      </c>
      <c r="S40" s="94">
        <v>0.14882382890000001</v>
      </c>
      <c r="T40" s="94">
        <v>0.56428293569999999</v>
      </c>
      <c r="U40" s="96">
        <v>0.11842105260000001</v>
      </c>
      <c r="V40" s="94">
        <v>9.3996969799999996E-2</v>
      </c>
      <c r="W40" s="94">
        <v>0.14919146589999999</v>
      </c>
      <c r="X40" s="94">
        <v>0.93408026359999996</v>
      </c>
      <c r="Y40" s="94">
        <v>0.74079149030000002</v>
      </c>
      <c r="Z40" s="94">
        <v>1.1778023241</v>
      </c>
      <c r="AA40" s="103">
        <v>62</v>
      </c>
      <c r="AB40" s="103">
        <v>643</v>
      </c>
      <c r="AC40" s="104">
        <v>9.5715977999999993E-2</v>
      </c>
      <c r="AD40" s="94">
        <v>7.4557796199999998E-2</v>
      </c>
      <c r="AE40" s="94">
        <v>0.12287847709999999</v>
      </c>
      <c r="AF40" s="94">
        <v>0.1238151555</v>
      </c>
      <c r="AG40" s="96">
        <v>9.6423017099999994E-2</v>
      </c>
      <c r="AH40" s="94">
        <v>7.5175792000000005E-2</v>
      </c>
      <c r="AI40" s="94">
        <v>0.1236754276</v>
      </c>
      <c r="AJ40" s="94">
        <v>0.82188872609999997</v>
      </c>
      <c r="AK40" s="94">
        <v>0.64020880729999996</v>
      </c>
      <c r="AL40" s="94">
        <v>1.0551261876</v>
      </c>
      <c r="AM40" s="94">
        <v>0.22651598610000001</v>
      </c>
      <c r="AN40" s="94">
        <v>0.81096139140000001</v>
      </c>
      <c r="AO40" s="94">
        <v>0.57746137090000005</v>
      </c>
      <c r="AP40" s="94">
        <v>1.1388785666000001</v>
      </c>
      <c r="AQ40" s="94">
        <v>0.35200370050000002</v>
      </c>
      <c r="AR40" s="94">
        <v>0.85968282679999997</v>
      </c>
      <c r="AS40" s="94">
        <v>0.62526256629999999</v>
      </c>
      <c r="AT40" s="94">
        <v>1.1819907387999999</v>
      </c>
      <c r="AU40" s="93" t="s">
        <v>28</v>
      </c>
      <c r="AV40" s="93" t="s">
        <v>28</v>
      </c>
      <c r="AW40" s="93" t="s">
        <v>28</v>
      </c>
      <c r="AX40" s="93" t="s">
        <v>28</v>
      </c>
      <c r="AY40" s="93" t="s">
        <v>28</v>
      </c>
      <c r="AZ40" s="93" t="s">
        <v>28</v>
      </c>
      <c r="BA40" s="93" t="s">
        <v>28</v>
      </c>
      <c r="BB40" s="93" t="s">
        <v>28</v>
      </c>
      <c r="BC40" s="105" t="s">
        <v>28</v>
      </c>
      <c r="BD40" s="106">
        <v>16</v>
      </c>
      <c r="BE40" s="106">
        <v>14.4</v>
      </c>
      <c r="BF40" s="106">
        <v>12.4</v>
      </c>
    </row>
    <row r="41" spans="1:93" x14ac:dyDescent="0.3">
      <c r="A41" s="9"/>
      <c r="B41" t="s">
        <v>141</v>
      </c>
      <c r="C41" s="93">
        <v>68</v>
      </c>
      <c r="D41" s="103">
        <v>307</v>
      </c>
      <c r="E41" s="104">
        <v>0.22518476300000001</v>
      </c>
      <c r="F41" s="94">
        <v>0.1774068449</v>
      </c>
      <c r="G41" s="94">
        <v>0.28582988170000001</v>
      </c>
      <c r="H41" s="94">
        <v>9.8951300000000002E-5</v>
      </c>
      <c r="I41" s="96">
        <v>0.2214983713</v>
      </c>
      <c r="J41" s="94">
        <v>0.17464139349999999</v>
      </c>
      <c r="K41" s="94">
        <v>0.28092726200000001</v>
      </c>
      <c r="L41" s="94">
        <v>1.6059136974999999</v>
      </c>
      <c r="M41" s="94">
        <v>1.2651836582</v>
      </c>
      <c r="N41" s="94">
        <v>2.0384066668999998</v>
      </c>
      <c r="O41" s="103">
        <v>76</v>
      </c>
      <c r="P41" s="103">
        <v>344</v>
      </c>
      <c r="Q41" s="104">
        <v>0.22453495679999999</v>
      </c>
      <c r="R41" s="94">
        <v>0.17916746550000001</v>
      </c>
      <c r="S41" s="94">
        <v>0.28139007659999998</v>
      </c>
      <c r="T41" s="94">
        <v>5.9657650000000002E-7</v>
      </c>
      <c r="U41" s="96">
        <v>0.2209302326</v>
      </c>
      <c r="V41" s="94">
        <v>0.1764475516</v>
      </c>
      <c r="W41" s="94">
        <v>0.27662706129999998</v>
      </c>
      <c r="X41" s="94">
        <v>1.7769855533000001</v>
      </c>
      <c r="Y41" s="94">
        <v>1.4179440133000001</v>
      </c>
      <c r="Z41" s="94">
        <v>2.2269409983999999</v>
      </c>
      <c r="AA41" s="103">
        <v>53</v>
      </c>
      <c r="AB41" s="103">
        <v>321</v>
      </c>
      <c r="AC41" s="104">
        <v>0.1665485817</v>
      </c>
      <c r="AD41" s="94">
        <v>0.12713335610000001</v>
      </c>
      <c r="AE41" s="94">
        <v>0.2181837318</v>
      </c>
      <c r="AF41" s="94">
        <v>9.4184891E-3</v>
      </c>
      <c r="AG41" s="96">
        <v>0.16510903430000001</v>
      </c>
      <c r="AH41" s="94">
        <v>0.1261389795</v>
      </c>
      <c r="AI41" s="94">
        <v>0.21611870729999999</v>
      </c>
      <c r="AJ41" s="94">
        <v>1.4301102536000001</v>
      </c>
      <c r="AK41" s="94">
        <v>1.0916617497000001</v>
      </c>
      <c r="AL41" s="94">
        <v>1.8734881368</v>
      </c>
      <c r="AM41" s="94">
        <v>9.5049202799999996E-2</v>
      </c>
      <c r="AN41" s="94">
        <v>0.74174900880000005</v>
      </c>
      <c r="AO41" s="94">
        <v>0.52230801959999995</v>
      </c>
      <c r="AP41" s="94">
        <v>1.0533853042000001</v>
      </c>
      <c r="AQ41" s="94">
        <v>0.98618757079999997</v>
      </c>
      <c r="AR41" s="94">
        <v>0.99711434219999995</v>
      </c>
      <c r="AS41" s="94">
        <v>0.71888337179999995</v>
      </c>
      <c r="AT41" s="94">
        <v>1.3830296409</v>
      </c>
      <c r="AU41" s="93">
        <v>1</v>
      </c>
      <c r="AV41" s="93">
        <v>2</v>
      </c>
      <c r="AW41" s="93" t="s">
        <v>28</v>
      </c>
      <c r="AX41" s="93" t="s">
        <v>28</v>
      </c>
      <c r="AY41" s="93" t="s">
        <v>28</v>
      </c>
      <c r="AZ41" s="93" t="s">
        <v>28</v>
      </c>
      <c r="BA41" s="93" t="s">
        <v>28</v>
      </c>
      <c r="BB41" s="93" t="s">
        <v>28</v>
      </c>
      <c r="BC41" s="105" t="s">
        <v>445</v>
      </c>
      <c r="BD41" s="106">
        <v>13.6</v>
      </c>
      <c r="BE41" s="106">
        <v>15.2</v>
      </c>
      <c r="BF41" s="106">
        <v>10.6</v>
      </c>
    </row>
    <row r="42" spans="1:93" x14ac:dyDescent="0.3">
      <c r="A42" s="9"/>
      <c r="B42" t="s">
        <v>135</v>
      </c>
      <c r="C42" s="93">
        <v>126</v>
      </c>
      <c r="D42" s="103">
        <v>919</v>
      </c>
      <c r="E42" s="104">
        <v>0.13769859179999999</v>
      </c>
      <c r="F42" s="94">
        <v>0.1155128347</v>
      </c>
      <c r="G42" s="94">
        <v>0.16414541499999999</v>
      </c>
      <c r="H42" s="94">
        <v>0.83944161139999995</v>
      </c>
      <c r="I42" s="96">
        <v>0.13710554950000001</v>
      </c>
      <c r="J42" s="94">
        <v>0.115139403</v>
      </c>
      <c r="K42" s="94">
        <v>0.1632623691</v>
      </c>
      <c r="L42" s="94">
        <v>0.98200274219999995</v>
      </c>
      <c r="M42" s="94">
        <v>0.82378417209999999</v>
      </c>
      <c r="N42" s="94">
        <v>1.1706092668999999</v>
      </c>
      <c r="O42" s="103">
        <v>97</v>
      </c>
      <c r="P42" s="103">
        <v>923</v>
      </c>
      <c r="Q42" s="104">
        <v>0.1059749742</v>
      </c>
      <c r="R42" s="94">
        <v>8.6765230400000004E-2</v>
      </c>
      <c r="S42" s="94">
        <v>0.12943773789999999</v>
      </c>
      <c r="T42" s="94">
        <v>8.4723682300000006E-2</v>
      </c>
      <c r="U42" s="96">
        <v>0.105092091</v>
      </c>
      <c r="V42" s="94">
        <v>8.6127851000000005E-2</v>
      </c>
      <c r="W42" s="94">
        <v>0.12823201170000001</v>
      </c>
      <c r="X42" s="94">
        <v>0.83869345220000002</v>
      </c>
      <c r="Y42" s="94">
        <v>0.68666617910000005</v>
      </c>
      <c r="Z42" s="94">
        <v>1.0243794263999999</v>
      </c>
      <c r="AA42" s="103">
        <v>111</v>
      </c>
      <c r="AB42" s="103">
        <v>917</v>
      </c>
      <c r="AC42" s="104">
        <v>0.1208645919</v>
      </c>
      <c r="AD42" s="94">
        <v>0.1002276881</v>
      </c>
      <c r="AE42" s="94">
        <v>0.14575063899999999</v>
      </c>
      <c r="AF42" s="94">
        <v>0.69746238159999996</v>
      </c>
      <c r="AG42" s="96">
        <v>0.121046892</v>
      </c>
      <c r="AH42" s="94">
        <v>0.1004988676</v>
      </c>
      <c r="AI42" s="94">
        <v>0.14579617089999999</v>
      </c>
      <c r="AJ42" s="94">
        <v>1.0378334684999999</v>
      </c>
      <c r="AK42" s="94">
        <v>0.86062963120000002</v>
      </c>
      <c r="AL42" s="94">
        <v>1.2515236164000001</v>
      </c>
      <c r="AM42" s="94">
        <v>0.34422181819999997</v>
      </c>
      <c r="AN42" s="94">
        <v>1.1405012635</v>
      </c>
      <c r="AO42" s="94">
        <v>0.86852897549999997</v>
      </c>
      <c r="AP42" s="94">
        <v>1.4976393058999999</v>
      </c>
      <c r="AQ42" s="94">
        <v>5.2547724099999998E-2</v>
      </c>
      <c r="AR42" s="94">
        <v>0.76961552570000002</v>
      </c>
      <c r="AS42" s="94">
        <v>0.59060277169999997</v>
      </c>
      <c r="AT42" s="94">
        <v>1.0028873649000001</v>
      </c>
      <c r="AU42" s="93" t="s">
        <v>28</v>
      </c>
      <c r="AV42" s="93" t="s">
        <v>28</v>
      </c>
      <c r="AW42" s="93" t="s">
        <v>28</v>
      </c>
      <c r="AX42" s="93" t="s">
        <v>28</v>
      </c>
      <c r="AY42" s="93" t="s">
        <v>28</v>
      </c>
      <c r="AZ42" s="93" t="s">
        <v>28</v>
      </c>
      <c r="BA42" s="93" t="s">
        <v>28</v>
      </c>
      <c r="BB42" s="93" t="s">
        <v>28</v>
      </c>
      <c r="BC42" s="105" t="s">
        <v>28</v>
      </c>
      <c r="BD42" s="106">
        <v>25.2</v>
      </c>
      <c r="BE42" s="106">
        <v>19.399999999999999</v>
      </c>
      <c r="BF42" s="106">
        <v>22.2</v>
      </c>
    </row>
    <row r="43" spans="1:93" x14ac:dyDescent="0.3">
      <c r="A43" s="9"/>
      <c r="B43" t="s">
        <v>140</v>
      </c>
      <c r="C43" s="93">
        <v>24</v>
      </c>
      <c r="D43" s="103">
        <v>176</v>
      </c>
      <c r="E43" s="104">
        <v>0.13971051900000001</v>
      </c>
      <c r="F43" s="94">
        <v>9.3599417099999999E-2</v>
      </c>
      <c r="G43" s="94">
        <v>0.2085379346</v>
      </c>
      <c r="H43" s="94">
        <v>0.98572776340000001</v>
      </c>
      <c r="I43" s="96">
        <v>0.13636363639999999</v>
      </c>
      <c r="J43" s="94">
        <v>9.1400334799999997E-2</v>
      </c>
      <c r="K43" s="94">
        <v>0.2034460964</v>
      </c>
      <c r="L43" s="94">
        <v>0.99635087749999995</v>
      </c>
      <c r="M43" s="94">
        <v>0.66750780139999999</v>
      </c>
      <c r="N43" s="94">
        <v>1.4871962079000001</v>
      </c>
      <c r="O43" s="103">
        <v>39</v>
      </c>
      <c r="P43" s="103">
        <v>214</v>
      </c>
      <c r="Q43" s="104">
        <v>0.1856068394</v>
      </c>
      <c r="R43" s="94">
        <v>0.1355242663</v>
      </c>
      <c r="S43" s="94">
        <v>0.25419727250000002</v>
      </c>
      <c r="T43" s="94">
        <v>1.6553988499999998E-2</v>
      </c>
      <c r="U43" s="96">
        <v>0.1822429907</v>
      </c>
      <c r="V43" s="94">
        <v>0.1331525543</v>
      </c>
      <c r="W43" s="94">
        <v>0.24943199790000001</v>
      </c>
      <c r="X43" s="94">
        <v>1.4689056746</v>
      </c>
      <c r="Y43" s="94">
        <v>1.072548643</v>
      </c>
      <c r="Z43" s="94">
        <v>2.0117352204999999</v>
      </c>
      <c r="AA43" s="103">
        <v>23</v>
      </c>
      <c r="AB43" s="103">
        <v>188</v>
      </c>
      <c r="AC43" s="104">
        <v>0.124982331</v>
      </c>
      <c r="AD43" s="94">
        <v>8.3007680400000006E-2</v>
      </c>
      <c r="AE43" s="94">
        <v>0.1881823825</v>
      </c>
      <c r="AF43" s="94">
        <v>0.73513697020000002</v>
      </c>
      <c r="AG43" s="96">
        <v>0.1223404255</v>
      </c>
      <c r="AH43" s="94">
        <v>8.1298436900000007E-2</v>
      </c>
      <c r="AI43" s="94">
        <v>0.18410169109999999</v>
      </c>
      <c r="AJ43" s="94">
        <v>1.073191445</v>
      </c>
      <c r="AK43" s="94">
        <v>0.71276581049999999</v>
      </c>
      <c r="AL43" s="94">
        <v>1.6158741912000001</v>
      </c>
      <c r="AM43" s="94">
        <v>0.1325343041</v>
      </c>
      <c r="AN43" s="94">
        <v>0.67337136580000001</v>
      </c>
      <c r="AO43" s="94">
        <v>0.40222482570000001</v>
      </c>
      <c r="AP43" s="94">
        <v>1.1273023627000001</v>
      </c>
      <c r="AQ43" s="94">
        <v>0.2735639252</v>
      </c>
      <c r="AR43" s="94">
        <v>1.3285101271999999</v>
      </c>
      <c r="AS43" s="94">
        <v>0.79896853499999998</v>
      </c>
      <c r="AT43" s="94">
        <v>2.2090221089000002</v>
      </c>
      <c r="AU43" s="93" t="s">
        <v>28</v>
      </c>
      <c r="AV43" s="93" t="s">
        <v>28</v>
      </c>
      <c r="AW43" s="93" t="s">
        <v>28</v>
      </c>
      <c r="AX43" s="93" t="s">
        <v>28</v>
      </c>
      <c r="AY43" s="93" t="s">
        <v>28</v>
      </c>
      <c r="AZ43" s="93" t="s">
        <v>28</v>
      </c>
      <c r="BA43" s="93" t="s">
        <v>28</v>
      </c>
      <c r="BB43" s="93" t="s">
        <v>28</v>
      </c>
      <c r="BC43" s="105" t="s">
        <v>28</v>
      </c>
      <c r="BD43" s="106">
        <v>4.8</v>
      </c>
      <c r="BE43" s="106">
        <v>7.8</v>
      </c>
      <c r="BF43" s="106">
        <v>4.5999999999999996</v>
      </c>
    </row>
    <row r="44" spans="1:93" x14ac:dyDescent="0.3">
      <c r="A44" s="9"/>
      <c r="B44" t="s">
        <v>137</v>
      </c>
      <c r="C44" s="93">
        <v>25</v>
      </c>
      <c r="D44" s="103">
        <v>192</v>
      </c>
      <c r="E44" s="104">
        <v>0.13205535860000001</v>
      </c>
      <c r="F44" s="94">
        <v>8.9188447800000001E-2</v>
      </c>
      <c r="G44" s="94">
        <v>0.1955255212</v>
      </c>
      <c r="H44" s="94">
        <v>0.76442803280000005</v>
      </c>
      <c r="I44" s="96">
        <v>0.13020833330000001</v>
      </c>
      <c r="J44" s="94">
        <v>8.7982940300000007E-2</v>
      </c>
      <c r="K44" s="94">
        <v>0.1926988348</v>
      </c>
      <c r="L44" s="94">
        <v>0.94175781010000004</v>
      </c>
      <c r="M44" s="94">
        <v>0.63605080589999996</v>
      </c>
      <c r="N44" s="94">
        <v>1.3943976874999999</v>
      </c>
      <c r="O44" s="103">
        <v>23</v>
      </c>
      <c r="P44" s="103">
        <v>202</v>
      </c>
      <c r="Q44" s="104">
        <v>0.1153432182</v>
      </c>
      <c r="R44" s="94">
        <v>7.6611490300000001E-2</v>
      </c>
      <c r="S44" s="94">
        <v>0.17365617010000001</v>
      </c>
      <c r="T44" s="94">
        <v>0.66220862759999999</v>
      </c>
      <c r="U44" s="96">
        <v>0.1138613861</v>
      </c>
      <c r="V44" s="94">
        <v>7.5663891799999994E-2</v>
      </c>
      <c r="W44" s="94">
        <v>0.17134216790000001</v>
      </c>
      <c r="X44" s="94">
        <v>0.91283439919999998</v>
      </c>
      <c r="Y44" s="94">
        <v>0.60630876079999996</v>
      </c>
      <c r="Z44" s="94">
        <v>1.3743272312000001</v>
      </c>
      <c r="AA44" s="103">
        <v>23</v>
      </c>
      <c r="AB44" s="103">
        <v>167</v>
      </c>
      <c r="AC44" s="104">
        <v>0.13779764829999999</v>
      </c>
      <c r="AD44" s="94">
        <v>9.1520312600000001E-2</v>
      </c>
      <c r="AE44" s="94">
        <v>0.2074751641</v>
      </c>
      <c r="AF44" s="94">
        <v>0.42034169989999998</v>
      </c>
      <c r="AG44" s="96">
        <v>0.13772455089999999</v>
      </c>
      <c r="AH44" s="94">
        <v>9.1521593700000001E-2</v>
      </c>
      <c r="AI44" s="94">
        <v>0.2072522031</v>
      </c>
      <c r="AJ44" s="94">
        <v>1.1832333108999999</v>
      </c>
      <c r="AK44" s="94">
        <v>0.7858616155</v>
      </c>
      <c r="AL44" s="94">
        <v>1.7815363931999999</v>
      </c>
      <c r="AM44" s="94">
        <v>0.54637837980000004</v>
      </c>
      <c r="AN44" s="94">
        <v>1.1946749052000001</v>
      </c>
      <c r="AO44" s="94">
        <v>0.67025831769999999</v>
      </c>
      <c r="AP44" s="94">
        <v>2.1294001006999999</v>
      </c>
      <c r="AQ44" s="94">
        <v>0.63955858580000002</v>
      </c>
      <c r="AR44" s="94">
        <v>0.87344595030000005</v>
      </c>
      <c r="AS44" s="94">
        <v>0.49579387289999999</v>
      </c>
      <c r="AT44" s="94">
        <v>1.5387600970999999</v>
      </c>
      <c r="AU44" s="93" t="s">
        <v>28</v>
      </c>
      <c r="AV44" s="93" t="s">
        <v>28</v>
      </c>
      <c r="AW44" s="93" t="s">
        <v>28</v>
      </c>
      <c r="AX44" s="93" t="s">
        <v>28</v>
      </c>
      <c r="AY44" s="93" t="s">
        <v>28</v>
      </c>
      <c r="AZ44" s="93" t="s">
        <v>28</v>
      </c>
      <c r="BA44" s="93" t="s">
        <v>28</v>
      </c>
      <c r="BB44" s="93" t="s">
        <v>28</v>
      </c>
      <c r="BC44" s="105" t="s">
        <v>28</v>
      </c>
      <c r="BD44" s="106">
        <v>5</v>
      </c>
      <c r="BE44" s="106">
        <v>4.5999999999999996</v>
      </c>
      <c r="BF44" s="106">
        <v>4.5999999999999996</v>
      </c>
    </row>
    <row r="45" spans="1:93" x14ac:dyDescent="0.3">
      <c r="A45" s="9"/>
      <c r="B45" t="s">
        <v>139</v>
      </c>
      <c r="C45" s="93">
        <v>69</v>
      </c>
      <c r="D45" s="103">
        <v>430</v>
      </c>
      <c r="E45" s="104">
        <v>0.16312026969999999</v>
      </c>
      <c r="F45" s="94">
        <v>0.12873234519999999</v>
      </c>
      <c r="G45" s="94">
        <v>0.20669414790000001</v>
      </c>
      <c r="H45" s="94">
        <v>0.2104943846</v>
      </c>
      <c r="I45" s="96">
        <v>0.16046511629999999</v>
      </c>
      <c r="J45" s="94">
        <v>0.12673833900000001</v>
      </c>
      <c r="K45" s="94">
        <v>0.20316704269999999</v>
      </c>
      <c r="L45" s="94">
        <v>1.1632984045999999</v>
      </c>
      <c r="M45" s="94">
        <v>0.91805961359999999</v>
      </c>
      <c r="N45" s="94">
        <v>1.474047173</v>
      </c>
      <c r="O45" s="103">
        <v>51</v>
      </c>
      <c r="P45" s="103">
        <v>461</v>
      </c>
      <c r="Q45" s="104">
        <v>0.1114869243</v>
      </c>
      <c r="R45" s="94">
        <v>8.4667780100000006E-2</v>
      </c>
      <c r="S45" s="94">
        <v>0.14680123019999999</v>
      </c>
      <c r="T45" s="94">
        <v>0.37250003269999998</v>
      </c>
      <c r="U45" s="96">
        <v>0.1106290672</v>
      </c>
      <c r="V45" s="94">
        <v>8.40769975E-2</v>
      </c>
      <c r="W45" s="94">
        <v>0.14556645560000001</v>
      </c>
      <c r="X45" s="94">
        <v>0.88231541579999995</v>
      </c>
      <c r="Y45" s="94">
        <v>0.67006680939999996</v>
      </c>
      <c r="Z45" s="94">
        <v>1.1617953344</v>
      </c>
      <c r="AA45" s="103">
        <v>43</v>
      </c>
      <c r="AB45" s="103">
        <v>531</v>
      </c>
      <c r="AC45" s="104">
        <v>8.0981731400000007E-2</v>
      </c>
      <c r="AD45" s="94">
        <v>6.0014538899999997E-2</v>
      </c>
      <c r="AE45" s="94">
        <v>0.1092742017</v>
      </c>
      <c r="AF45" s="94">
        <v>1.7479097799999999E-2</v>
      </c>
      <c r="AG45" s="96">
        <v>8.0979284400000004E-2</v>
      </c>
      <c r="AH45" s="94">
        <v>6.00574538E-2</v>
      </c>
      <c r="AI45" s="94">
        <v>0.109189519</v>
      </c>
      <c r="AJ45" s="94">
        <v>0.69536950310000001</v>
      </c>
      <c r="AK45" s="94">
        <v>0.51532956060000001</v>
      </c>
      <c r="AL45" s="94">
        <v>0.93830973949999996</v>
      </c>
      <c r="AM45" s="94">
        <v>0.1225662657</v>
      </c>
      <c r="AN45" s="94">
        <v>0.72637873880000003</v>
      </c>
      <c r="AO45" s="94">
        <v>0.484097742</v>
      </c>
      <c r="AP45" s="94">
        <v>1.0899164079999999</v>
      </c>
      <c r="AQ45" s="94">
        <v>3.9310311100000002E-2</v>
      </c>
      <c r="AR45" s="94">
        <v>0.68346456529999999</v>
      </c>
      <c r="AS45" s="94">
        <v>0.4759144381</v>
      </c>
      <c r="AT45" s="94">
        <v>0.98152897800000005</v>
      </c>
      <c r="AU45" s="93" t="s">
        <v>28</v>
      </c>
      <c r="AV45" s="93" t="s">
        <v>28</v>
      </c>
      <c r="AW45" s="93" t="s">
        <v>28</v>
      </c>
      <c r="AX45" s="93" t="s">
        <v>28</v>
      </c>
      <c r="AY45" s="93" t="s">
        <v>28</v>
      </c>
      <c r="AZ45" s="93" t="s">
        <v>28</v>
      </c>
      <c r="BA45" s="93" t="s">
        <v>28</v>
      </c>
      <c r="BB45" s="93" t="s">
        <v>28</v>
      </c>
      <c r="BC45" s="105" t="s">
        <v>28</v>
      </c>
      <c r="BD45" s="106">
        <v>13.8</v>
      </c>
      <c r="BE45" s="106">
        <v>10.199999999999999</v>
      </c>
      <c r="BF45" s="106">
        <v>8.6</v>
      </c>
    </row>
    <row r="46" spans="1:93" x14ac:dyDescent="0.3">
      <c r="A46" s="9"/>
      <c r="B46" t="s">
        <v>143</v>
      </c>
      <c r="C46" s="93">
        <v>26</v>
      </c>
      <c r="D46" s="103">
        <v>189</v>
      </c>
      <c r="E46" s="104">
        <v>0.1409657688</v>
      </c>
      <c r="F46" s="94">
        <v>9.5932457400000004E-2</v>
      </c>
      <c r="G46" s="94">
        <v>0.20713894429999999</v>
      </c>
      <c r="H46" s="94">
        <v>0.97851329539999998</v>
      </c>
      <c r="I46" s="96">
        <v>0.1375661376</v>
      </c>
      <c r="J46" s="94">
        <v>9.3664967500000001E-2</v>
      </c>
      <c r="K46" s="94">
        <v>0.20204397339999999</v>
      </c>
      <c r="L46" s="94">
        <v>1.0053027386</v>
      </c>
      <c r="M46" s="94">
        <v>0.68414596699999997</v>
      </c>
      <c r="N46" s="94">
        <v>1.4772192557999999</v>
      </c>
      <c r="O46" s="103">
        <v>26</v>
      </c>
      <c r="P46" s="103">
        <v>183</v>
      </c>
      <c r="Q46" s="104">
        <v>0.1452516368</v>
      </c>
      <c r="R46" s="94">
        <v>9.8846035999999998E-2</v>
      </c>
      <c r="S46" s="94">
        <v>0.21344344030000001</v>
      </c>
      <c r="T46" s="94">
        <v>0.47794880360000003</v>
      </c>
      <c r="U46" s="96">
        <v>0.1420765027</v>
      </c>
      <c r="V46" s="94">
        <v>9.6735950099999995E-2</v>
      </c>
      <c r="W46" s="94">
        <v>0.20866836590000001</v>
      </c>
      <c r="X46" s="94">
        <v>1.1495317424</v>
      </c>
      <c r="Y46" s="94">
        <v>0.78227453079999998</v>
      </c>
      <c r="Z46" s="94">
        <v>1.6892065059000001</v>
      </c>
      <c r="AA46" s="103">
        <v>24</v>
      </c>
      <c r="AB46" s="103">
        <v>195</v>
      </c>
      <c r="AC46" s="104">
        <v>0.1256607763</v>
      </c>
      <c r="AD46" s="94">
        <v>8.4178442199999995E-2</v>
      </c>
      <c r="AE46" s="94">
        <v>0.1875852093</v>
      </c>
      <c r="AF46" s="94">
        <v>0.70986398979999998</v>
      </c>
      <c r="AG46" s="96">
        <v>0.1230769231</v>
      </c>
      <c r="AH46" s="94">
        <v>8.2494661100000005E-2</v>
      </c>
      <c r="AI46" s="94">
        <v>0.18362314339999999</v>
      </c>
      <c r="AJ46" s="94">
        <v>1.0790170823</v>
      </c>
      <c r="AK46" s="94">
        <v>0.72281884439999999</v>
      </c>
      <c r="AL46" s="94">
        <v>1.6107464172999999</v>
      </c>
      <c r="AM46" s="94">
        <v>0.60877443460000003</v>
      </c>
      <c r="AN46" s="94">
        <v>0.86512468360000006</v>
      </c>
      <c r="AO46" s="94">
        <v>0.49674047859999998</v>
      </c>
      <c r="AP46" s="94">
        <v>1.506703702</v>
      </c>
      <c r="AQ46" s="94">
        <v>0.91400520399999996</v>
      </c>
      <c r="AR46" s="94">
        <v>1.0304036083000001</v>
      </c>
      <c r="AS46" s="94">
        <v>0.59830936889999997</v>
      </c>
      <c r="AT46" s="94">
        <v>1.7745528505999999</v>
      </c>
      <c r="AU46" s="93" t="s">
        <v>28</v>
      </c>
      <c r="AV46" s="93" t="s">
        <v>28</v>
      </c>
      <c r="AW46" s="93" t="s">
        <v>28</v>
      </c>
      <c r="AX46" s="93" t="s">
        <v>28</v>
      </c>
      <c r="AY46" s="93" t="s">
        <v>28</v>
      </c>
      <c r="AZ46" s="93" t="s">
        <v>28</v>
      </c>
      <c r="BA46" s="93" t="s">
        <v>28</v>
      </c>
      <c r="BB46" s="93" t="s">
        <v>28</v>
      </c>
      <c r="BC46" s="105" t="s">
        <v>28</v>
      </c>
      <c r="BD46" s="106">
        <v>5.2</v>
      </c>
      <c r="BE46" s="106">
        <v>5.2</v>
      </c>
      <c r="BF46" s="106">
        <v>4.8</v>
      </c>
    </row>
    <row r="47" spans="1:93" x14ac:dyDescent="0.3">
      <c r="A47" s="9"/>
      <c r="B47" t="s">
        <v>145</v>
      </c>
      <c r="C47" s="93">
        <v>165</v>
      </c>
      <c r="D47" s="103">
        <v>576</v>
      </c>
      <c r="E47" s="104">
        <v>0.2949536968</v>
      </c>
      <c r="F47" s="94">
        <v>0.25289603119999998</v>
      </c>
      <c r="G47" s="94">
        <v>0.34400572769999999</v>
      </c>
      <c r="H47" s="94">
        <v>2.705002E-21</v>
      </c>
      <c r="I47" s="96">
        <v>0.28645833329999998</v>
      </c>
      <c r="J47" s="94">
        <v>0.24592094019999999</v>
      </c>
      <c r="K47" s="94">
        <v>0.33367787500000001</v>
      </c>
      <c r="L47" s="94">
        <v>2.1034735011999999</v>
      </c>
      <c r="M47" s="94">
        <v>1.8035376605</v>
      </c>
      <c r="N47" s="94">
        <v>2.4532899241999999</v>
      </c>
      <c r="O47" s="103">
        <v>130</v>
      </c>
      <c r="P47" s="103">
        <v>615</v>
      </c>
      <c r="Q47" s="104">
        <v>0.21704554070000001</v>
      </c>
      <c r="R47" s="94">
        <v>0.18254979599999999</v>
      </c>
      <c r="S47" s="94">
        <v>0.25805981589999999</v>
      </c>
      <c r="T47" s="94">
        <v>9.0065709999999998E-10</v>
      </c>
      <c r="U47" s="96">
        <v>0.21138211379999999</v>
      </c>
      <c r="V47" s="94">
        <v>0.17799709829999999</v>
      </c>
      <c r="W47" s="94">
        <v>0.25102880030000002</v>
      </c>
      <c r="X47" s="94">
        <v>1.7177137837000001</v>
      </c>
      <c r="Y47" s="94">
        <v>1.4447120162</v>
      </c>
      <c r="Z47" s="94">
        <v>2.0423036630000002</v>
      </c>
      <c r="AA47" s="103">
        <v>95</v>
      </c>
      <c r="AB47" s="103">
        <v>559</v>
      </c>
      <c r="AC47" s="104">
        <v>0.17296820930000001</v>
      </c>
      <c r="AD47" s="94">
        <v>0.14130140450000001</v>
      </c>
      <c r="AE47" s="94">
        <v>0.211731805</v>
      </c>
      <c r="AF47" s="94">
        <v>1.2601419999999999E-4</v>
      </c>
      <c r="AG47" s="96">
        <v>0.16994633270000001</v>
      </c>
      <c r="AH47" s="94">
        <v>0.13898897809999999</v>
      </c>
      <c r="AI47" s="94">
        <v>0.20779889460000001</v>
      </c>
      <c r="AJ47" s="94">
        <v>1.485233961</v>
      </c>
      <c r="AK47" s="94">
        <v>1.2133191736</v>
      </c>
      <c r="AL47" s="94">
        <v>1.8180870844999999</v>
      </c>
      <c r="AM47" s="94">
        <v>9.2622014799999999E-2</v>
      </c>
      <c r="AN47" s="94">
        <v>0.79692127619999997</v>
      </c>
      <c r="AO47" s="94">
        <v>0.61167428670000001</v>
      </c>
      <c r="AP47" s="94">
        <v>1.0382707500999999</v>
      </c>
      <c r="AQ47" s="94">
        <v>8.9139826000000002E-3</v>
      </c>
      <c r="AR47" s="94">
        <v>0.73586309670000005</v>
      </c>
      <c r="AS47" s="94">
        <v>0.58475387590000005</v>
      </c>
      <c r="AT47" s="94">
        <v>0.92602121920000002</v>
      </c>
      <c r="AU47" s="93">
        <v>1</v>
      </c>
      <c r="AV47" s="93">
        <v>2</v>
      </c>
      <c r="AW47" s="93">
        <v>3</v>
      </c>
      <c r="AX47" s="93" t="s">
        <v>28</v>
      </c>
      <c r="AY47" s="93" t="s">
        <v>28</v>
      </c>
      <c r="AZ47" s="93" t="s">
        <v>28</v>
      </c>
      <c r="BA47" s="93" t="s">
        <v>28</v>
      </c>
      <c r="BB47" s="93" t="s">
        <v>28</v>
      </c>
      <c r="BC47" s="105" t="s">
        <v>229</v>
      </c>
      <c r="BD47" s="106">
        <v>33</v>
      </c>
      <c r="BE47" s="106">
        <v>26</v>
      </c>
      <c r="BF47" s="106">
        <v>19</v>
      </c>
      <c r="BQ47" s="46"/>
      <c r="CO47" s="4"/>
    </row>
    <row r="48" spans="1:93" x14ac:dyDescent="0.3">
      <c r="A48" s="9"/>
      <c r="B48" t="s">
        <v>97</v>
      </c>
      <c r="C48" s="93">
        <v>64</v>
      </c>
      <c r="D48" s="103">
        <v>426</v>
      </c>
      <c r="E48" s="104">
        <v>0.15314278110000001</v>
      </c>
      <c r="F48" s="94">
        <v>0.1197742177</v>
      </c>
      <c r="G48" s="94">
        <v>0.19580767760000001</v>
      </c>
      <c r="H48" s="94">
        <v>0.48209391089999998</v>
      </c>
      <c r="I48" s="96">
        <v>0.15023474179999999</v>
      </c>
      <c r="J48" s="94">
        <v>0.1175899436</v>
      </c>
      <c r="K48" s="94">
        <v>0.19194224400000001</v>
      </c>
      <c r="L48" s="94">
        <v>1.0921435651</v>
      </c>
      <c r="M48" s="94">
        <v>0.85417438670000001</v>
      </c>
      <c r="N48" s="94">
        <v>1.3964098964</v>
      </c>
      <c r="O48" s="103">
        <v>77</v>
      </c>
      <c r="P48" s="103">
        <v>487</v>
      </c>
      <c r="Q48" s="104">
        <v>0.16134791470000001</v>
      </c>
      <c r="R48" s="94">
        <v>0.1289353241</v>
      </c>
      <c r="S48" s="94">
        <v>0.20190859080000001</v>
      </c>
      <c r="T48" s="94">
        <v>3.2639172500000001E-2</v>
      </c>
      <c r="U48" s="96">
        <v>0.15811088300000001</v>
      </c>
      <c r="V48" s="94">
        <v>0.12646150480000001</v>
      </c>
      <c r="W48" s="94">
        <v>0.19768111520000001</v>
      </c>
      <c r="X48" s="94">
        <v>1.2769188264</v>
      </c>
      <c r="Y48" s="94">
        <v>1.0204032882</v>
      </c>
      <c r="Z48" s="94">
        <v>1.5979188895000001</v>
      </c>
      <c r="AA48" s="103">
        <v>57</v>
      </c>
      <c r="AB48" s="103">
        <v>523</v>
      </c>
      <c r="AC48" s="104">
        <v>0.1101632656</v>
      </c>
      <c r="AD48" s="94">
        <v>8.4902140299999998E-2</v>
      </c>
      <c r="AE48" s="94">
        <v>0.14294039049999999</v>
      </c>
      <c r="AF48" s="94">
        <v>0.67582051620000005</v>
      </c>
      <c r="AG48" s="96">
        <v>0.1089866157</v>
      </c>
      <c r="AH48" s="94">
        <v>8.4067622999999994E-2</v>
      </c>
      <c r="AI48" s="94">
        <v>0.1412919977</v>
      </c>
      <c r="AJ48" s="94">
        <v>0.9459439047</v>
      </c>
      <c r="AK48" s="94">
        <v>0.72903305539999996</v>
      </c>
      <c r="AL48" s="94">
        <v>1.2273927281999999</v>
      </c>
      <c r="AM48" s="94">
        <v>2.89694832E-2</v>
      </c>
      <c r="AN48" s="94">
        <v>0.68276844950000004</v>
      </c>
      <c r="AO48" s="94">
        <v>0.48477533189999999</v>
      </c>
      <c r="AP48" s="94">
        <v>0.96162639670000005</v>
      </c>
      <c r="AQ48" s="94">
        <v>0.7576606186</v>
      </c>
      <c r="AR48" s="94">
        <v>1.0535783245999999</v>
      </c>
      <c r="AS48" s="94">
        <v>0.75628438509999996</v>
      </c>
      <c r="AT48" s="94">
        <v>1.4677379408</v>
      </c>
      <c r="AU48" s="93" t="s">
        <v>28</v>
      </c>
      <c r="AV48" s="93" t="s">
        <v>28</v>
      </c>
      <c r="AW48" s="93" t="s">
        <v>28</v>
      </c>
      <c r="AX48" s="93" t="s">
        <v>28</v>
      </c>
      <c r="AY48" s="93" t="s">
        <v>28</v>
      </c>
      <c r="AZ48" s="93" t="s">
        <v>28</v>
      </c>
      <c r="BA48" s="93" t="s">
        <v>28</v>
      </c>
      <c r="BB48" s="93" t="s">
        <v>28</v>
      </c>
      <c r="BC48" s="105" t="s">
        <v>28</v>
      </c>
      <c r="BD48" s="106">
        <v>12.8</v>
      </c>
      <c r="BE48" s="106">
        <v>15.4</v>
      </c>
      <c r="BF48" s="106">
        <v>11.4</v>
      </c>
    </row>
    <row r="49" spans="1:93" x14ac:dyDescent="0.3">
      <c r="A49" s="9"/>
      <c r="B49" t="s">
        <v>144</v>
      </c>
      <c r="C49" s="93">
        <v>116</v>
      </c>
      <c r="D49" s="103">
        <v>514</v>
      </c>
      <c r="E49" s="104">
        <v>0.23346464629999999</v>
      </c>
      <c r="F49" s="94">
        <v>0.19440194559999999</v>
      </c>
      <c r="G49" s="94">
        <v>0.2803765204</v>
      </c>
      <c r="H49" s="94">
        <v>4.8421064999999998E-8</v>
      </c>
      <c r="I49" s="96">
        <v>0.22568093389999999</v>
      </c>
      <c r="J49" s="94">
        <v>0.1881320514</v>
      </c>
      <c r="K49" s="94">
        <v>0.2707241192</v>
      </c>
      <c r="L49" s="94">
        <v>1.6649619999</v>
      </c>
      <c r="M49" s="94">
        <v>1.3863848647999999</v>
      </c>
      <c r="N49" s="94">
        <v>1.9995158137</v>
      </c>
      <c r="O49" s="103">
        <v>106</v>
      </c>
      <c r="P49" s="103">
        <v>489</v>
      </c>
      <c r="Q49" s="104">
        <v>0.22301987970000001</v>
      </c>
      <c r="R49" s="94">
        <v>0.18416147520000001</v>
      </c>
      <c r="S49" s="94">
        <v>0.27007747780000002</v>
      </c>
      <c r="T49" s="94">
        <v>6.0106759000000001E-9</v>
      </c>
      <c r="U49" s="96">
        <v>0.21676891619999999</v>
      </c>
      <c r="V49" s="94">
        <v>0.17919298480000001</v>
      </c>
      <c r="W49" s="94">
        <v>0.26222434459999999</v>
      </c>
      <c r="X49" s="94">
        <v>1.7649951253</v>
      </c>
      <c r="Y49" s="94">
        <v>1.4574669599000001</v>
      </c>
      <c r="Z49" s="94">
        <v>2.1374122900999999</v>
      </c>
      <c r="AA49" s="103">
        <v>111</v>
      </c>
      <c r="AB49" s="103">
        <v>573</v>
      </c>
      <c r="AC49" s="104">
        <v>0.1979540491</v>
      </c>
      <c r="AD49" s="94">
        <v>0.16414910120000001</v>
      </c>
      <c r="AE49" s="94">
        <v>0.23872080479999999</v>
      </c>
      <c r="AF49" s="94">
        <v>2.8161319999999999E-8</v>
      </c>
      <c r="AG49" s="96">
        <v>0.19371727750000001</v>
      </c>
      <c r="AH49" s="94">
        <v>0.16083326619999999</v>
      </c>
      <c r="AI49" s="94">
        <v>0.23332476220000001</v>
      </c>
      <c r="AJ49" s="94">
        <v>1.6997810039000001</v>
      </c>
      <c r="AK49" s="94">
        <v>1.4095065261999999</v>
      </c>
      <c r="AL49" s="94">
        <v>2.0498347523999998</v>
      </c>
      <c r="AM49" s="94">
        <v>0.37999608579999999</v>
      </c>
      <c r="AN49" s="94">
        <v>0.88760719180000003</v>
      </c>
      <c r="AO49" s="94">
        <v>0.68017577029999998</v>
      </c>
      <c r="AP49" s="94">
        <v>1.1582984301000001</v>
      </c>
      <c r="AQ49" s="94">
        <v>0.73341128680000001</v>
      </c>
      <c r="AR49" s="94">
        <v>0.95526189179999998</v>
      </c>
      <c r="AS49" s="94">
        <v>0.73406628009999997</v>
      </c>
      <c r="AT49" s="94">
        <v>1.2431102022</v>
      </c>
      <c r="AU49" s="93">
        <v>1</v>
      </c>
      <c r="AV49" s="93">
        <v>2</v>
      </c>
      <c r="AW49" s="93">
        <v>3</v>
      </c>
      <c r="AX49" s="93" t="s">
        <v>28</v>
      </c>
      <c r="AY49" s="93" t="s">
        <v>28</v>
      </c>
      <c r="AZ49" s="93" t="s">
        <v>28</v>
      </c>
      <c r="BA49" s="93" t="s">
        <v>28</v>
      </c>
      <c r="BB49" s="93" t="s">
        <v>28</v>
      </c>
      <c r="BC49" s="105" t="s">
        <v>229</v>
      </c>
      <c r="BD49" s="106">
        <v>23.2</v>
      </c>
      <c r="BE49" s="106">
        <v>21.2</v>
      </c>
      <c r="BF49" s="106">
        <v>22.2</v>
      </c>
      <c r="BQ49" s="46"/>
    </row>
    <row r="50" spans="1:93" x14ac:dyDescent="0.3">
      <c r="A50" s="9"/>
      <c r="B50" t="s">
        <v>146</v>
      </c>
      <c r="C50" s="93">
        <v>88</v>
      </c>
      <c r="D50" s="103">
        <v>507</v>
      </c>
      <c r="E50" s="104">
        <v>0.17904121009999999</v>
      </c>
      <c r="F50" s="94">
        <v>0.14514447699999999</v>
      </c>
      <c r="G50" s="94">
        <v>0.2208541144</v>
      </c>
      <c r="H50" s="94">
        <v>2.2480817899999998E-2</v>
      </c>
      <c r="I50" s="96">
        <v>0.17357001969999999</v>
      </c>
      <c r="J50" s="94">
        <v>0.1408433426</v>
      </c>
      <c r="K50" s="94">
        <v>0.2139011415</v>
      </c>
      <c r="L50" s="94">
        <v>1.2768391963000001</v>
      </c>
      <c r="M50" s="94">
        <v>1.0351033556</v>
      </c>
      <c r="N50" s="94">
        <v>1.5750295121</v>
      </c>
      <c r="O50" s="103">
        <v>91</v>
      </c>
      <c r="P50" s="103">
        <v>497</v>
      </c>
      <c r="Q50" s="104">
        <v>0.1882837802</v>
      </c>
      <c r="R50" s="94">
        <v>0.15316002540000001</v>
      </c>
      <c r="S50" s="94">
        <v>0.2314623663</v>
      </c>
      <c r="T50" s="94">
        <v>1.53024E-4</v>
      </c>
      <c r="U50" s="96">
        <v>0.18309859149999999</v>
      </c>
      <c r="V50" s="94">
        <v>0.14909217020000001</v>
      </c>
      <c r="W50" s="94">
        <v>0.22486153480000001</v>
      </c>
      <c r="X50" s="94">
        <v>1.4900911738</v>
      </c>
      <c r="Y50" s="94">
        <v>1.21211929</v>
      </c>
      <c r="Z50" s="94">
        <v>1.8318095622999999</v>
      </c>
      <c r="AA50" s="103">
        <v>70</v>
      </c>
      <c r="AB50" s="103">
        <v>467</v>
      </c>
      <c r="AC50" s="104">
        <v>0.1535031235</v>
      </c>
      <c r="AD50" s="94">
        <v>0.12132537</v>
      </c>
      <c r="AE50" s="94">
        <v>0.19421501820000001</v>
      </c>
      <c r="AF50" s="94">
        <v>2.1388081100000001E-2</v>
      </c>
      <c r="AG50" s="96">
        <v>0.1498929336</v>
      </c>
      <c r="AH50" s="94">
        <v>0.1185886474</v>
      </c>
      <c r="AI50" s="94">
        <v>0.18946072859999999</v>
      </c>
      <c r="AJ50" s="94">
        <v>1.3180922268999999</v>
      </c>
      <c r="AK50" s="94">
        <v>1.0417900521000001</v>
      </c>
      <c r="AL50" s="94">
        <v>1.6676748977</v>
      </c>
      <c r="AM50" s="94">
        <v>0.19893202870000001</v>
      </c>
      <c r="AN50" s="94">
        <v>0.81527534310000005</v>
      </c>
      <c r="AO50" s="94">
        <v>0.59700487229999999</v>
      </c>
      <c r="AP50" s="94">
        <v>1.1133475050999999</v>
      </c>
      <c r="AQ50" s="94">
        <v>0.73637472879999999</v>
      </c>
      <c r="AR50" s="94">
        <v>1.0516225849</v>
      </c>
      <c r="AS50" s="94">
        <v>0.78450436400000001</v>
      </c>
      <c r="AT50" s="94">
        <v>1.4096926822</v>
      </c>
      <c r="AU50" s="93" t="s">
        <v>28</v>
      </c>
      <c r="AV50" s="93">
        <v>2</v>
      </c>
      <c r="AW50" s="93" t="s">
        <v>28</v>
      </c>
      <c r="AX50" s="93" t="s">
        <v>28</v>
      </c>
      <c r="AY50" s="93" t="s">
        <v>28</v>
      </c>
      <c r="AZ50" s="93" t="s">
        <v>28</v>
      </c>
      <c r="BA50" s="93" t="s">
        <v>28</v>
      </c>
      <c r="BB50" s="93" t="s">
        <v>28</v>
      </c>
      <c r="BC50" s="105">
        <v>-2</v>
      </c>
      <c r="BD50" s="106">
        <v>17.600000000000001</v>
      </c>
      <c r="BE50" s="106">
        <v>18.2</v>
      </c>
      <c r="BF50" s="106">
        <v>14</v>
      </c>
    </row>
    <row r="51" spans="1:93" x14ac:dyDescent="0.3">
      <c r="A51" s="9"/>
      <c r="B51" t="s">
        <v>147</v>
      </c>
      <c r="C51" s="93">
        <v>108</v>
      </c>
      <c r="D51" s="103">
        <v>495</v>
      </c>
      <c r="E51" s="104">
        <v>0.2259365867</v>
      </c>
      <c r="F51" s="94">
        <v>0.18689529890000001</v>
      </c>
      <c r="G51" s="94">
        <v>0.2731333614</v>
      </c>
      <c r="H51" s="94">
        <v>8.2888541999999996E-7</v>
      </c>
      <c r="I51" s="96">
        <v>0.21818181819999999</v>
      </c>
      <c r="J51" s="94">
        <v>0.18068065229999999</v>
      </c>
      <c r="K51" s="94">
        <v>0.26346653710000001</v>
      </c>
      <c r="L51" s="94">
        <v>1.611275357</v>
      </c>
      <c r="M51" s="94">
        <v>1.3328509287999999</v>
      </c>
      <c r="N51" s="94">
        <v>1.9478609497999999</v>
      </c>
      <c r="O51" s="103">
        <v>117</v>
      </c>
      <c r="P51" s="103">
        <v>480</v>
      </c>
      <c r="Q51" s="104">
        <v>0.25149385880000003</v>
      </c>
      <c r="R51" s="94">
        <v>0.20957439929999999</v>
      </c>
      <c r="S51" s="94">
        <v>0.30179812610000001</v>
      </c>
      <c r="T51" s="94">
        <v>1.376552E-13</v>
      </c>
      <c r="U51" s="96">
        <v>0.24374999999999999</v>
      </c>
      <c r="V51" s="94">
        <v>0.20335320139999999</v>
      </c>
      <c r="W51" s="94">
        <v>0.29217175880000001</v>
      </c>
      <c r="X51" s="94">
        <v>1.9903402128000001</v>
      </c>
      <c r="Y51" s="94">
        <v>1.6585866415999999</v>
      </c>
      <c r="Z51" s="94">
        <v>2.3884517475</v>
      </c>
      <c r="AA51" s="103">
        <v>103</v>
      </c>
      <c r="AB51" s="103">
        <v>469</v>
      </c>
      <c r="AC51" s="104">
        <v>0.2251600111</v>
      </c>
      <c r="AD51" s="94">
        <v>0.18539095650000001</v>
      </c>
      <c r="AE51" s="94">
        <v>0.27346010580000002</v>
      </c>
      <c r="AF51" s="94">
        <v>2.9549689999999999E-11</v>
      </c>
      <c r="AG51" s="96">
        <v>0.21961620470000001</v>
      </c>
      <c r="AH51" s="94">
        <v>0.18104769570000001</v>
      </c>
      <c r="AI51" s="94">
        <v>0.2664009457</v>
      </c>
      <c r="AJ51" s="94">
        <v>1.9333916705</v>
      </c>
      <c r="AK51" s="94">
        <v>1.5919049274999999</v>
      </c>
      <c r="AL51" s="94">
        <v>2.3481322829</v>
      </c>
      <c r="AM51" s="94">
        <v>0.41301180329999998</v>
      </c>
      <c r="AN51" s="94">
        <v>0.89529029540000005</v>
      </c>
      <c r="AO51" s="94">
        <v>0.68699294789999998</v>
      </c>
      <c r="AP51" s="94">
        <v>1.1667437278999999</v>
      </c>
      <c r="AQ51" s="94">
        <v>0.42199134179999997</v>
      </c>
      <c r="AR51" s="94">
        <v>1.113117014</v>
      </c>
      <c r="AS51" s="94">
        <v>0.85691911089999995</v>
      </c>
      <c r="AT51" s="94">
        <v>1.4459118381</v>
      </c>
      <c r="AU51" s="93">
        <v>1</v>
      </c>
      <c r="AV51" s="93">
        <v>2</v>
      </c>
      <c r="AW51" s="93">
        <v>3</v>
      </c>
      <c r="AX51" s="93" t="s">
        <v>28</v>
      </c>
      <c r="AY51" s="93" t="s">
        <v>28</v>
      </c>
      <c r="AZ51" s="93" t="s">
        <v>28</v>
      </c>
      <c r="BA51" s="93" t="s">
        <v>28</v>
      </c>
      <c r="BB51" s="93" t="s">
        <v>28</v>
      </c>
      <c r="BC51" s="105" t="s">
        <v>229</v>
      </c>
      <c r="BD51" s="106">
        <v>21.6</v>
      </c>
      <c r="BE51" s="106">
        <v>23.4</v>
      </c>
      <c r="BF51" s="106">
        <v>20.6</v>
      </c>
      <c r="BQ51" s="46"/>
      <c r="CC51" s="4"/>
      <c r="CO51" s="4"/>
    </row>
    <row r="52" spans="1:93" s="3" customFormat="1" x14ac:dyDescent="0.3">
      <c r="A52" s="9"/>
      <c r="B52" s="3" t="s">
        <v>82</v>
      </c>
      <c r="C52" s="99">
        <v>111</v>
      </c>
      <c r="D52" s="100">
        <v>905</v>
      </c>
      <c r="E52" s="95">
        <v>0.12372994869999999</v>
      </c>
      <c r="F52" s="101">
        <v>0.1026231326</v>
      </c>
      <c r="G52" s="101">
        <v>0.14917786869999999</v>
      </c>
      <c r="H52" s="101">
        <v>0.1897898297</v>
      </c>
      <c r="I52" s="102">
        <v>0.12265193369999999</v>
      </c>
      <c r="J52" s="101">
        <v>0.10183144919999999</v>
      </c>
      <c r="K52" s="101">
        <v>0.1477293798</v>
      </c>
      <c r="L52" s="101">
        <v>0.88238483239999999</v>
      </c>
      <c r="M52" s="101">
        <v>0.73186077110000003</v>
      </c>
      <c r="N52" s="101">
        <v>1.0638676413999999</v>
      </c>
      <c r="O52" s="100">
        <v>98</v>
      </c>
      <c r="P52" s="100">
        <v>817</v>
      </c>
      <c r="Q52" s="95">
        <v>0.1206852779</v>
      </c>
      <c r="R52" s="101">
        <v>9.8909393100000007E-2</v>
      </c>
      <c r="S52" s="101">
        <v>0.1472553399</v>
      </c>
      <c r="T52" s="101">
        <v>0.65099707029999998</v>
      </c>
      <c r="U52" s="102">
        <v>0.1199510404</v>
      </c>
      <c r="V52" s="101">
        <v>9.8405569400000004E-2</v>
      </c>
      <c r="W52" s="101">
        <v>0.14621379840000001</v>
      </c>
      <c r="X52" s="101">
        <v>0.95511183820000001</v>
      </c>
      <c r="Y52" s="101">
        <v>0.7827759433</v>
      </c>
      <c r="Z52" s="101">
        <v>1.1653891912000001</v>
      </c>
      <c r="AA52" s="100">
        <v>93</v>
      </c>
      <c r="AB52" s="100">
        <v>777</v>
      </c>
      <c r="AC52" s="95">
        <v>0.11932261650000001</v>
      </c>
      <c r="AD52" s="101">
        <v>9.7270848199999996E-2</v>
      </c>
      <c r="AE52" s="101">
        <v>0.14637362670000001</v>
      </c>
      <c r="AF52" s="101">
        <v>0.81572788640000005</v>
      </c>
      <c r="AG52" s="102">
        <v>0.1196911197</v>
      </c>
      <c r="AH52" s="101">
        <v>9.76779287E-2</v>
      </c>
      <c r="AI52" s="101">
        <v>0.14666531460000001</v>
      </c>
      <c r="AJ52" s="101">
        <v>1.0245929185</v>
      </c>
      <c r="AK52" s="101">
        <v>0.83523999979999997</v>
      </c>
      <c r="AL52" s="101">
        <v>1.2568730531000001</v>
      </c>
      <c r="AM52" s="101">
        <v>0.93747938649999996</v>
      </c>
      <c r="AN52" s="101">
        <v>0.98870896750000004</v>
      </c>
      <c r="AO52" s="101">
        <v>0.74446247119999998</v>
      </c>
      <c r="AP52" s="101">
        <v>1.3130889201</v>
      </c>
      <c r="AQ52" s="101">
        <v>0.85735011530000005</v>
      </c>
      <c r="AR52" s="101">
        <v>0.97539261290000001</v>
      </c>
      <c r="AS52" s="101">
        <v>0.74334950570000002</v>
      </c>
      <c r="AT52" s="101">
        <v>1.2798700236</v>
      </c>
      <c r="AU52" s="99" t="s">
        <v>28</v>
      </c>
      <c r="AV52" s="99" t="s">
        <v>28</v>
      </c>
      <c r="AW52" s="99" t="s">
        <v>28</v>
      </c>
      <c r="AX52" s="99" t="s">
        <v>28</v>
      </c>
      <c r="AY52" s="99" t="s">
        <v>28</v>
      </c>
      <c r="AZ52" s="99" t="s">
        <v>28</v>
      </c>
      <c r="BA52" s="99" t="s">
        <v>28</v>
      </c>
      <c r="BB52" s="99" t="s">
        <v>28</v>
      </c>
      <c r="BC52" s="97" t="s">
        <v>28</v>
      </c>
      <c r="BD52" s="98">
        <v>22.2</v>
      </c>
      <c r="BE52" s="98">
        <v>19.600000000000001</v>
      </c>
      <c r="BF52" s="98">
        <v>18.600000000000001</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3">
        <v>122</v>
      </c>
      <c r="D53" s="103">
        <v>980</v>
      </c>
      <c r="E53" s="104">
        <v>0.1262448132</v>
      </c>
      <c r="F53" s="94">
        <v>0.1056063809</v>
      </c>
      <c r="G53" s="94">
        <v>0.1509165707</v>
      </c>
      <c r="H53" s="94">
        <v>0.2489301096</v>
      </c>
      <c r="I53" s="96">
        <v>0.12448979590000001</v>
      </c>
      <c r="J53" s="94">
        <v>0.1042484456</v>
      </c>
      <c r="K53" s="94">
        <v>0.1486612984</v>
      </c>
      <c r="L53" s="94">
        <v>0.90031968419999997</v>
      </c>
      <c r="M53" s="94">
        <v>0.75313592019999998</v>
      </c>
      <c r="N53" s="94">
        <v>1.0762672607999999</v>
      </c>
      <c r="O53" s="103">
        <v>119</v>
      </c>
      <c r="P53" s="103">
        <v>1009</v>
      </c>
      <c r="Q53" s="104">
        <v>0.1192412311</v>
      </c>
      <c r="R53" s="94">
        <v>9.9521957899999999E-2</v>
      </c>
      <c r="S53" s="94">
        <v>0.1428676797</v>
      </c>
      <c r="T53" s="94">
        <v>0.52969821269999995</v>
      </c>
      <c r="U53" s="96">
        <v>0.117938553</v>
      </c>
      <c r="V53" s="94">
        <v>9.8543113000000002E-2</v>
      </c>
      <c r="W53" s="94">
        <v>0.14115143990000001</v>
      </c>
      <c r="X53" s="94">
        <v>0.94368354980000002</v>
      </c>
      <c r="Y53" s="94">
        <v>0.78762382440000001</v>
      </c>
      <c r="Z53" s="94">
        <v>1.1306649375</v>
      </c>
      <c r="AA53" s="103">
        <v>96</v>
      </c>
      <c r="AB53" s="103">
        <v>903</v>
      </c>
      <c r="AC53" s="104">
        <v>0.1068799544</v>
      </c>
      <c r="AD53" s="94">
        <v>8.74052726E-2</v>
      </c>
      <c r="AE53" s="94">
        <v>0.13069377060000001</v>
      </c>
      <c r="AF53" s="94">
        <v>0.40298649209999998</v>
      </c>
      <c r="AG53" s="96">
        <v>0.10631229239999999</v>
      </c>
      <c r="AH53" s="94">
        <v>8.7037836899999999E-2</v>
      </c>
      <c r="AI53" s="94">
        <v>0.12985505980000001</v>
      </c>
      <c r="AJ53" s="94">
        <v>0.91775094749999997</v>
      </c>
      <c r="AK53" s="94">
        <v>0.75052681489999995</v>
      </c>
      <c r="AL53" s="94">
        <v>1.1222341226000001</v>
      </c>
      <c r="AM53" s="94">
        <v>0.42501055780000002</v>
      </c>
      <c r="AN53" s="94">
        <v>0.8963338716</v>
      </c>
      <c r="AO53" s="94">
        <v>0.68500827050000002</v>
      </c>
      <c r="AP53" s="94">
        <v>1.1728535900999999</v>
      </c>
      <c r="AQ53" s="94">
        <v>0.65777971769999999</v>
      </c>
      <c r="AR53" s="94">
        <v>0.94452380380000001</v>
      </c>
      <c r="AS53" s="94">
        <v>0.73374075000000005</v>
      </c>
      <c r="AT53" s="94">
        <v>1.2158588929</v>
      </c>
      <c r="AU53" s="93" t="s">
        <v>28</v>
      </c>
      <c r="AV53" s="93" t="s">
        <v>28</v>
      </c>
      <c r="AW53" s="93" t="s">
        <v>28</v>
      </c>
      <c r="AX53" s="93" t="s">
        <v>28</v>
      </c>
      <c r="AY53" s="93" t="s">
        <v>28</v>
      </c>
      <c r="AZ53" s="93" t="s">
        <v>28</v>
      </c>
      <c r="BA53" s="93" t="s">
        <v>28</v>
      </c>
      <c r="BB53" s="93" t="s">
        <v>28</v>
      </c>
      <c r="BC53" s="105" t="s">
        <v>28</v>
      </c>
      <c r="BD53" s="106">
        <v>24.4</v>
      </c>
      <c r="BE53" s="106">
        <v>23.8</v>
      </c>
      <c r="BF53" s="106">
        <v>19.2</v>
      </c>
    </row>
    <row r="54" spans="1:93" x14ac:dyDescent="0.3">
      <c r="A54" s="9"/>
      <c r="B54" t="s">
        <v>81</v>
      </c>
      <c r="C54" s="93">
        <v>84</v>
      </c>
      <c r="D54" s="103">
        <v>640</v>
      </c>
      <c r="E54" s="104">
        <v>0.1326022392</v>
      </c>
      <c r="F54" s="94">
        <v>0.10697863489999999</v>
      </c>
      <c r="G54" s="94">
        <v>0.16436322889999999</v>
      </c>
      <c r="H54" s="94">
        <v>0.61004448860000005</v>
      </c>
      <c r="I54" s="96">
        <v>0.13125000000000001</v>
      </c>
      <c r="J54" s="94">
        <v>0.1059804135</v>
      </c>
      <c r="K54" s="94">
        <v>0.1625447753</v>
      </c>
      <c r="L54" s="94">
        <v>0.94565790979999997</v>
      </c>
      <c r="M54" s="94">
        <v>0.76292220119999998</v>
      </c>
      <c r="N54" s="94">
        <v>1.1721626149</v>
      </c>
      <c r="O54" s="103">
        <v>71</v>
      </c>
      <c r="P54" s="103">
        <v>701</v>
      </c>
      <c r="Q54" s="104">
        <v>0.10182706079999999</v>
      </c>
      <c r="R54" s="94">
        <v>8.0626125800000004E-2</v>
      </c>
      <c r="S54" s="94">
        <v>0.1286028592</v>
      </c>
      <c r="T54" s="94">
        <v>6.9975728900000006E-2</v>
      </c>
      <c r="U54" s="96">
        <v>0.1012838802</v>
      </c>
      <c r="V54" s="94">
        <v>8.0264091199999998E-2</v>
      </c>
      <c r="W54" s="94">
        <v>0.12780839129999999</v>
      </c>
      <c r="X54" s="94">
        <v>0.80586657189999999</v>
      </c>
      <c r="Y54" s="94">
        <v>0.63808087059999996</v>
      </c>
      <c r="Z54" s="94">
        <v>1.0177721376</v>
      </c>
      <c r="AA54" s="103">
        <v>67</v>
      </c>
      <c r="AB54" s="103">
        <v>751</v>
      </c>
      <c r="AC54" s="104">
        <v>8.8922249199999998E-2</v>
      </c>
      <c r="AD54" s="94">
        <v>6.9922475400000003E-2</v>
      </c>
      <c r="AE54" s="94">
        <v>0.11308476069999999</v>
      </c>
      <c r="AF54" s="94">
        <v>2.7830499200000001E-2</v>
      </c>
      <c r="AG54" s="96">
        <v>8.9214380800000007E-2</v>
      </c>
      <c r="AH54" s="94">
        <v>7.0217287099999998E-2</v>
      </c>
      <c r="AI54" s="94">
        <v>0.113351086</v>
      </c>
      <c r="AJ54" s="94">
        <v>0.76355270639999995</v>
      </c>
      <c r="AK54" s="94">
        <v>0.60040648780000005</v>
      </c>
      <c r="AL54" s="94">
        <v>0.97103003929999998</v>
      </c>
      <c r="AM54" s="94">
        <v>0.42625297899999998</v>
      </c>
      <c r="AN54" s="94">
        <v>0.87326736599999999</v>
      </c>
      <c r="AO54" s="94">
        <v>0.62541287229999998</v>
      </c>
      <c r="AP54" s="94">
        <v>1.2193479322</v>
      </c>
      <c r="AQ54" s="94">
        <v>0.1014063771</v>
      </c>
      <c r="AR54" s="94">
        <v>0.76791358399999998</v>
      </c>
      <c r="AS54" s="94">
        <v>0.55987095539999998</v>
      </c>
      <c r="AT54" s="94">
        <v>1.0532628400999999</v>
      </c>
      <c r="AU54" s="93" t="s">
        <v>28</v>
      </c>
      <c r="AV54" s="93" t="s">
        <v>28</v>
      </c>
      <c r="AW54" s="93" t="s">
        <v>28</v>
      </c>
      <c r="AX54" s="93" t="s">
        <v>28</v>
      </c>
      <c r="AY54" s="93" t="s">
        <v>28</v>
      </c>
      <c r="AZ54" s="93" t="s">
        <v>28</v>
      </c>
      <c r="BA54" s="93" t="s">
        <v>28</v>
      </c>
      <c r="BB54" s="93" t="s">
        <v>28</v>
      </c>
      <c r="BC54" s="105" t="s">
        <v>28</v>
      </c>
      <c r="BD54" s="106">
        <v>16.8</v>
      </c>
      <c r="BE54" s="106">
        <v>14.2</v>
      </c>
      <c r="BF54" s="106">
        <v>13.4</v>
      </c>
    </row>
    <row r="55" spans="1:93" x14ac:dyDescent="0.3">
      <c r="A55" s="9"/>
      <c r="B55" t="s">
        <v>86</v>
      </c>
      <c r="C55" s="93">
        <v>83</v>
      </c>
      <c r="D55" s="103">
        <v>601</v>
      </c>
      <c r="E55" s="104">
        <v>0.139886911</v>
      </c>
      <c r="F55" s="94">
        <v>0.1127107224</v>
      </c>
      <c r="G55" s="94">
        <v>0.17361567259999999</v>
      </c>
      <c r="H55" s="94">
        <v>0.98266946460000004</v>
      </c>
      <c r="I55" s="96">
        <v>0.13810316140000001</v>
      </c>
      <c r="J55" s="94">
        <v>0.1113709984</v>
      </c>
      <c r="K55" s="94">
        <v>0.1712517932</v>
      </c>
      <c r="L55" s="94">
        <v>0.99760882370000004</v>
      </c>
      <c r="M55" s="94">
        <v>0.80380080139999999</v>
      </c>
      <c r="N55" s="94">
        <v>1.2381467689000001</v>
      </c>
      <c r="O55" s="103">
        <v>92</v>
      </c>
      <c r="P55" s="103">
        <v>722</v>
      </c>
      <c r="Q55" s="104">
        <v>0.12779039</v>
      </c>
      <c r="R55" s="94">
        <v>0.104072154</v>
      </c>
      <c r="S55" s="94">
        <v>0.15691405589999999</v>
      </c>
      <c r="T55" s="94">
        <v>0.91425830919999995</v>
      </c>
      <c r="U55" s="96">
        <v>0.12742382269999999</v>
      </c>
      <c r="V55" s="94">
        <v>0.1038739709</v>
      </c>
      <c r="W55" s="94">
        <v>0.15631279379999999</v>
      </c>
      <c r="X55" s="94">
        <v>1.0113421986</v>
      </c>
      <c r="Y55" s="94">
        <v>0.82363439839999997</v>
      </c>
      <c r="Z55" s="94">
        <v>1.2418289531</v>
      </c>
      <c r="AA55" s="103">
        <v>78</v>
      </c>
      <c r="AB55" s="103">
        <v>690</v>
      </c>
      <c r="AC55" s="104">
        <v>0.11217599020000001</v>
      </c>
      <c r="AD55" s="94">
        <v>8.9760311300000006E-2</v>
      </c>
      <c r="AE55" s="94">
        <v>0.1401894957</v>
      </c>
      <c r="AF55" s="94">
        <v>0.74184930520000003</v>
      </c>
      <c r="AG55" s="96">
        <v>0.1130434783</v>
      </c>
      <c r="AH55" s="94">
        <v>9.0545300800000006E-2</v>
      </c>
      <c r="AI55" s="94">
        <v>0.14113187390000001</v>
      </c>
      <c r="AJ55" s="94">
        <v>0.96322665829999998</v>
      </c>
      <c r="AK55" s="94">
        <v>0.77074893249999998</v>
      </c>
      <c r="AL55" s="94">
        <v>1.2037714956000001</v>
      </c>
      <c r="AM55" s="94">
        <v>0.39716376640000001</v>
      </c>
      <c r="AN55" s="94">
        <v>0.87781240959999995</v>
      </c>
      <c r="AO55" s="94">
        <v>0.64921133279999998</v>
      </c>
      <c r="AP55" s="94">
        <v>1.1869087731000001</v>
      </c>
      <c r="AQ55" s="94">
        <v>0.55022544250000005</v>
      </c>
      <c r="AR55" s="94">
        <v>0.91352642699999997</v>
      </c>
      <c r="AS55" s="94">
        <v>0.67898291239999997</v>
      </c>
      <c r="AT55" s="94">
        <v>1.2290891531999999</v>
      </c>
      <c r="AU55" s="93" t="s">
        <v>28</v>
      </c>
      <c r="AV55" s="93" t="s">
        <v>28</v>
      </c>
      <c r="AW55" s="93" t="s">
        <v>28</v>
      </c>
      <c r="AX55" s="93" t="s">
        <v>28</v>
      </c>
      <c r="AY55" s="93" t="s">
        <v>28</v>
      </c>
      <c r="AZ55" s="93" t="s">
        <v>28</v>
      </c>
      <c r="BA55" s="93" t="s">
        <v>28</v>
      </c>
      <c r="BB55" s="93" t="s">
        <v>28</v>
      </c>
      <c r="BC55" s="105" t="s">
        <v>28</v>
      </c>
      <c r="BD55" s="106">
        <v>16.600000000000001</v>
      </c>
      <c r="BE55" s="106">
        <v>18.399999999999999</v>
      </c>
      <c r="BF55" s="106">
        <v>15.6</v>
      </c>
    </row>
    <row r="56" spans="1:93" x14ac:dyDescent="0.3">
      <c r="A56" s="9"/>
      <c r="B56" t="s">
        <v>83</v>
      </c>
      <c r="C56" s="93">
        <v>70</v>
      </c>
      <c r="D56" s="103">
        <v>526</v>
      </c>
      <c r="E56" s="104">
        <v>0.13553319110000001</v>
      </c>
      <c r="F56" s="94">
        <v>0.1071416962</v>
      </c>
      <c r="G56" s="94">
        <v>0.17144815269999999</v>
      </c>
      <c r="H56" s="94">
        <v>0.77672461609999999</v>
      </c>
      <c r="I56" s="96">
        <v>0.13307984789999999</v>
      </c>
      <c r="J56" s="94">
        <v>0.105286879</v>
      </c>
      <c r="K56" s="94">
        <v>0.1682094301</v>
      </c>
      <c r="L56" s="94">
        <v>0.96656010459999997</v>
      </c>
      <c r="M56" s="94">
        <v>0.76408507960000005</v>
      </c>
      <c r="N56" s="94">
        <v>1.2226890183000001</v>
      </c>
      <c r="O56" s="103">
        <v>78</v>
      </c>
      <c r="P56" s="103">
        <v>587</v>
      </c>
      <c r="Q56" s="104">
        <v>0.13460921000000001</v>
      </c>
      <c r="R56" s="94">
        <v>0.1077228111</v>
      </c>
      <c r="S56" s="94">
        <v>0.16820615089999999</v>
      </c>
      <c r="T56" s="94">
        <v>0.57787933830000004</v>
      </c>
      <c r="U56" s="96">
        <v>0.132879046</v>
      </c>
      <c r="V56" s="94">
        <v>0.10643314750000001</v>
      </c>
      <c r="W56" s="94">
        <v>0.16589606979999999</v>
      </c>
      <c r="X56" s="94">
        <v>1.0653068229</v>
      </c>
      <c r="Y56" s="94">
        <v>0.85252595760000005</v>
      </c>
      <c r="Z56" s="94">
        <v>1.3311953928</v>
      </c>
      <c r="AA56" s="103">
        <v>63</v>
      </c>
      <c r="AB56" s="103">
        <v>557</v>
      </c>
      <c r="AC56" s="104">
        <v>0.1140843756</v>
      </c>
      <c r="AD56" s="94">
        <v>8.9041451999999993E-2</v>
      </c>
      <c r="AE56" s="94">
        <v>0.1461706257</v>
      </c>
      <c r="AF56" s="94">
        <v>0.87060597399999995</v>
      </c>
      <c r="AG56" s="96">
        <v>0.1131059246</v>
      </c>
      <c r="AH56" s="94">
        <v>8.8357626300000006E-2</v>
      </c>
      <c r="AI56" s="94">
        <v>0.14478603279999999</v>
      </c>
      <c r="AJ56" s="94">
        <v>0.97961347759999995</v>
      </c>
      <c r="AK56" s="94">
        <v>0.76457627080000001</v>
      </c>
      <c r="AL56" s="94">
        <v>1.2551299354000001</v>
      </c>
      <c r="AM56" s="94">
        <v>0.32874232139999998</v>
      </c>
      <c r="AN56" s="94">
        <v>0.84752280749999998</v>
      </c>
      <c r="AO56" s="94">
        <v>0.60808456219999996</v>
      </c>
      <c r="AP56" s="94">
        <v>1.1812418108</v>
      </c>
      <c r="AQ56" s="94">
        <v>0.96685790849999997</v>
      </c>
      <c r="AR56" s="94">
        <v>0.9931826211</v>
      </c>
      <c r="AS56" s="94">
        <v>0.71926128239999998</v>
      </c>
      <c r="AT56" s="94">
        <v>1.3714233520000001</v>
      </c>
      <c r="AU56" s="93" t="s">
        <v>28</v>
      </c>
      <c r="AV56" s="93" t="s">
        <v>28</v>
      </c>
      <c r="AW56" s="93" t="s">
        <v>28</v>
      </c>
      <c r="AX56" s="93" t="s">
        <v>28</v>
      </c>
      <c r="AY56" s="93" t="s">
        <v>28</v>
      </c>
      <c r="AZ56" s="93" t="s">
        <v>28</v>
      </c>
      <c r="BA56" s="93" t="s">
        <v>28</v>
      </c>
      <c r="BB56" s="93" t="s">
        <v>28</v>
      </c>
      <c r="BC56" s="105" t="s">
        <v>28</v>
      </c>
      <c r="BD56" s="106">
        <v>14</v>
      </c>
      <c r="BE56" s="106">
        <v>15.6</v>
      </c>
      <c r="BF56" s="106">
        <v>12.6</v>
      </c>
    </row>
    <row r="57" spans="1:93" x14ac:dyDescent="0.3">
      <c r="A57" s="9"/>
      <c r="B57" t="s">
        <v>84</v>
      </c>
      <c r="C57" s="93">
        <v>52</v>
      </c>
      <c r="D57" s="103">
        <v>428</v>
      </c>
      <c r="E57" s="104">
        <v>0.12301595009999999</v>
      </c>
      <c r="F57" s="94">
        <v>9.3674705900000002E-2</v>
      </c>
      <c r="G57" s="94">
        <v>0.16154760069999999</v>
      </c>
      <c r="H57" s="94">
        <v>0.34636977349999998</v>
      </c>
      <c r="I57" s="96">
        <v>0.12149532709999999</v>
      </c>
      <c r="J57" s="94">
        <v>9.2580422600000004E-2</v>
      </c>
      <c r="K57" s="94">
        <v>0.159440993</v>
      </c>
      <c r="L57" s="94">
        <v>0.87729292459999997</v>
      </c>
      <c r="M57" s="94">
        <v>0.66804472589999997</v>
      </c>
      <c r="N57" s="94">
        <v>1.1520828556</v>
      </c>
      <c r="O57" s="103">
        <v>43</v>
      </c>
      <c r="P57" s="103">
        <v>423</v>
      </c>
      <c r="Q57" s="104">
        <v>0.1027040353</v>
      </c>
      <c r="R57" s="94">
        <v>7.6119001800000002E-2</v>
      </c>
      <c r="S57" s="94">
        <v>0.1385740567</v>
      </c>
      <c r="T57" s="94">
        <v>0.1750665538</v>
      </c>
      <c r="U57" s="96">
        <v>0.1016548463</v>
      </c>
      <c r="V57" s="94">
        <v>7.5391271800000006E-2</v>
      </c>
      <c r="W57" s="94">
        <v>0.1370676941</v>
      </c>
      <c r="X57" s="94">
        <v>0.81280701040000003</v>
      </c>
      <c r="Y57" s="94">
        <v>0.60241117180000003</v>
      </c>
      <c r="Z57" s="94">
        <v>1.0966849007999999</v>
      </c>
      <c r="AA57" s="103">
        <v>45</v>
      </c>
      <c r="AB57" s="103">
        <v>360</v>
      </c>
      <c r="AC57" s="104">
        <v>0.12550180420000001</v>
      </c>
      <c r="AD57" s="94">
        <v>9.3633220200000006E-2</v>
      </c>
      <c r="AE57" s="94">
        <v>0.1682170368</v>
      </c>
      <c r="AF57" s="94">
        <v>0.61681615440000004</v>
      </c>
      <c r="AG57" s="96">
        <v>0.125</v>
      </c>
      <c r="AH57" s="94">
        <v>9.3329809400000005E-2</v>
      </c>
      <c r="AI57" s="94">
        <v>0.1674170354</v>
      </c>
      <c r="AJ57" s="94">
        <v>1.0776520293</v>
      </c>
      <c r="AK57" s="94">
        <v>0.8040046153</v>
      </c>
      <c r="AL57" s="94">
        <v>1.4444368529</v>
      </c>
      <c r="AM57" s="94">
        <v>0.34719920879999999</v>
      </c>
      <c r="AN57" s="94">
        <v>1.2219753958999999</v>
      </c>
      <c r="AO57" s="94">
        <v>0.80452253269999996</v>
      </c>
      <c r="AP57" s="94">
        <v>1.8560373482000001</v>
      </c>
      <c r="AQ57" s="94">
        <v>0.38129817719999998</v>
      </c>
      <c r="AR57" s="94">
        <v>0.83488389279999997</v>
      </c>
      <c r="AS57" s="94">
        <v>0.55740821870000001</v>
      </c>
      <c r="AT57" s="94">
        <v>1.2504858936000001</v>
      </c>
      <c r="AU57" s="93" t="s">
        <v>28</v>
      </c>
      <c r="AV57" s="93" t="s">
        <v>28</v>
      </c>
      <c r="AW57" s="93" t="s">
        <v>28</v>
      </c>
      <c r="AX57" s="93" t="s">
        <v>28</v>
      </c>
      <c r="AY57" s="93" t="s">
        <v>28</v>
      </c>
      <c r="AZ57" s="93" t="s">
        <v>28</v>
      </c>
      <c r="BA57" s="93" t="s">
        <v>28</v>
      </c>
      <c r="BB57" s="93" t="s">
        <v>28</v>
      </c>
      <c r="BC57" s="105" t="s">
        <v>28</v>
      </c>
      <c r="BD57" s="106">
        <v>10.4</v>
      </c>
      <c r="BE57" s="106">
        <v>8.6</v>
      </c>
      <c r="BF57" s="106">
        <v>9</v>
      </c>
    </row>
    <row r="58" spans="1:93" x14ac:dyDescent="0.3">
      <c r="A58" s="9"/>
      <c r="B58" t="s">
        <v>88</v>
      </c>
      <c r="C58" s="93">
        <v>43</v>
      </c>
      <c r="D58" s="103">
        <v>208</v>
      </c>
      <c r="E58" s="104">
        <v>0.2104114514</v>
      </c>
      <c r="F58" s="94">
        <v>0.15595120379999999</v>
      </c>
      <c r="G58" s="94">
        <v>0.28388994639999998</v>
      </c>
      <c r="H58" s="94">
        <v>7.9155643000000005E-3</v>
      </c>
      <c r="I58" s="96">
        <v>0.2067307692</v>
      </c>
      <c r="J58" s="94">
        <v>0.1533197499</v>
      </c>
      <c r="K58" s="94">
        <v>0.27874824329999998</v>
      </c>
      <c r="L58" s="94">
        <v>1.5005572644</v>
      </c>
      <c r="M58" s="94">
        <v>1.1121719382999999</v>
      </c>
      <c r="N58" s="94">
        <v>2.0245719444999999</v>
      </c>
      <c r="O58" s="103">
        <v>30</v>
      </c>
      <c r="P58" s="103">
        <v>219</v>
      </c>
      <c r="Q58" s="104">
        <v>0.13939640649999999</v>
      </c>
      <c r="R58" s="94">
        <v>9.7409796899999998E-2</v>
      </c>
      <c r="S58" s="94">
        <v>0.19948053239999999</v>
      </c>
      <c r="T58" s="94">
        <v>0.59121460370000001</v>
      </c>
      <c r="U58" s="96">
        <v>0.13698630140000001</v>
      </c>
      <c r="V58" s="94">
        <v>9.5778870500000002E-2</v>
      </c>
      <c r="W58" s="94">
        <v>0.19592261489999999</v>
      </c>
      <c r="X58" s="94">
        <v>1.1031930352999999</v>
      </c>
      <c r="Y58" s="94">
        <v>0.77090803289999998</v>
      </c>
      <c r="Z58" s="94">
        <v>1.5787030633000001</v>
      </c>
      <c r="AA58" s="103">
        <v>35</v>
      </c>
      <c r="AB58" s="103">
        <v>222</v>
      </c>
      <c r="AC58" s="104">
        <v>0.1595407801</v>
      </c>
      <c r="AD58" s="94">
        <v>0.1144718268</v>
      </c>
      <c r="AE58" s="94">
        <v>0.22235392970000001</v>
      </c>
      <c r="AF58" s="94">
        <v>6.3115808499999995E-2</v>
      </c>
      <c r="AG58" s="96">
        <v>0.15765765770000001</v>
      </c>
      <c r="AH58" s="94">
        <v>0.1131972168</v>
      </c>
      <c r="AI58" s="94">
        <v>0.2195808142</v>
      </c>
      <c r="AJ58" s="94">
        <v>1.3699360465999999</v>
      </c>
      <c r="AK58" s="94">
        <v>0.98294042280000005</v>
      </c>
      <c r="AL58" s="94">
        <v>1.9092965638999999</v>
      </c>
      <c r="AM58" s="94">
        <v>0.58747421580000003</v>
      </c>
      <c r="AN58" s="94">
        <v>1.1445114271000001</v>
      </c>
      <c r="AO58" s="94">
        <v>0.70280540899999999</v>
      </c>
      <c r="AP58" s="94">
        <v>1.8638251640000001</v>
      </c>
      <c r="AQ58" s="94">
        <v>8.3478270800000004E-2</v>
      </c>
      <c r="AR58" s="94">
        <v>0.66249439170000002</v>
      </c>
      <c r="AS58" s="94">
        <v>0.41561797659999999</v>
      </c>
      <c r="AT58" s="94">
        <v>1.0560150035</v>
      </c>
      <c r="AU58" s="93" t="s">
        <v>28</v>
      </c>
      <c r="AV58" s="93" t="s">
        <v>28</v>
      </c>
      <c r="AW58" s="93" t="s">
        <v>28</v>
      </c>
      <c r="AX58" s="93" t="s">
        <v>28</v>
      </c>
      <c r="AY58" s="93" t="s">
        <v>28</v>
      </c>
      <c r="AZ58" s="93" t="s">
        <v>28</v>
      </c>
      <c r="BA58" s="93" t="s">
        <v>28</v>
      </c>
      <c r="BB58" s="93" t="s">
        <v>28</v>
      </c>
      <c r="BC58" s="105" t="s">
        <v>28</v>
      </c>
      <c r="BD58" s="106">
        <v>8.6</v>
      </c>
      <c r="BE58" s="106">
        <v>6</v>
      </c>
      <c r="BF58" s="106">
        <v>7</v>
      </c>
    </row>
    <row r="59" spans="1:93" x14ac:dyDescent="0.3">
      <c r="A59" s="9"/>
      <c r="B59" t="s">
        <v>91</v>
      </c>
      <c r="C59" s="93">
        <v>25</v>
      </c>
      <c r="D59" s="103">
        <v>151</v>
      </c>
      <c r="E59" s="104">
        <v>0.17047988040000001</v>
      </c>
      <c r="F59" s="94">
        <v>0.11513810300000001</v>
      </c>
      <c r="G59" s="94">
        <v>0.25242199469999999</v>
      </c>
      <c r="H59" s="94">
        <v>0.3292034707</v>
      </c>
      <c r="I59" s="96">
        <v>0.1655629139</v>
      </c>
      <c r="J59" s="94">
        <v>0.1118723479</v>
      </c>
      <c r="K59" s="94">
        <v>0.245021035</v>
      </c>
      <c r="L59" s="94">
        <v>1.2157837479</v>
      </c>
      <c r="M59" s="94">
        <v>0.82111175839999995</v>
      </c>
      <c r="N59" s="94">
        <v>1.8001570511</v>
      </c>
      <c r="O59" s="103">
        <v>19</v>
      </c>
      <c r="P59" s="103">
        <v>155</v>
      </c>
      <c r="Q59" s="104">
        <v>0.1254321508</v>
      </c>
      <c r="R59" s="94">
        <v>7.9971609700000001E-2</v>
      </c>
      <c r="S59" s="94">
        <v>0.1967351228</v>
      </c>
      <c r="T59" s="94">
        <v>0.97447410919999999</v>
      </c>
      <c r="U59" s="96">
        <v>0.1225806452</v>
      </c>
      <c r="V59" s="94">
        <v>7.8188498999999995E-2</v>
      </c>
      <c r="W59" s="94">
        <v>0.19217678760000001</v>
      </c>
      <c r="X59" s="94">
        <v>0.99267892639999999</v>
      </c>
      <c r="Y59" s="94">
        <v>0.63290098400000006</v>
      </c>
      <c r="Z59" s="94">
        <v>1.5569756973</v>
      </c>
      <c r="AA59" s="103">
        <v>13</v>
      </c>
      <c r="AB59" s="103">
        <v>146</v>
      </c>
      <c r="AC59" s="104">
        <v>8.9887394199999998E-2</v>
      </c>
      <c r="AD59" s="94">
        <v>5.2172248300000001E-2</v>
      </c>
      <c r="AE59" s="94">
        <v>0.1548666943</v>
      </c>
      <c r="AF59" s="94">
        <v>0.3507928032</v>
      </c>
      <c r="AG59" s="96">
        <v>8.9041095900000006E-2</v>
      </c>
      <c r="AH59" s="94">
        <v>5.1702276399999997E-2</v>
      </c>
      <c r="AI59" s="94">
        <v>0.15334560310000001</v>
      </c>
      <c r="AJ59" s="94">
        <v>0.77184016089999996</v>
      </c>
      <c r="AK59" s="94">
        <v>0.44798980890000001</v>
      </c>
      <c r="AL59" s="94">
        <v>1.3298008617999999</v>
      </c>
      <c r="AM59" s="94">
        <v>0.35458475589999999</v>
      </c>
      <c r="AN59" s="94">
        <v>0.71662164439999998</v>
      </c>
      <c r="AO59" s="94">
        <v>0.35392351329999999</v>
      </c>
      <c r="AP59" s="94">
        <v>1.4510100686</v>
      </c>
      <c r="AQ59" s="94">
        <v>0.31336184610000001</v>
      </c>
      <c r="AR59" s="94">
        <v>0.73575926079999998</v>
      </c>
      <c r="AS59" s="94">
        <v>0.40519598340000001</v>
      </c>
      <c r="AT59" s="94">
        <v>1.3359996446</v>
      </c>
      <c r="AU59" s="93" t="s">
        <v>28</v>
      </c>
      <c r="AV59" s="93" t="s">
        <v>28</v>
      </c>
      <c r="AW59" s="93" t="s">
        <v>28</v>
      </c>
      <c r="AX59" s="93" t="s">
        <v>28</v>
      </c>
      <c r="AY59" s="93" t="s">
        <v>28</v>
      </c>
      <c r="AZ59" s="93" t="s">
        <v>28</v>
      </c>
      <c r="BA59" s="93" t="s">
        <v>28</v>
      </c>
      <c r="BB59" s="93" t="s">
        <v>28</v>
      </c>
      <c r="BC59" s="105" t="s">
        <v>28</v>
      </c>
      <c r="BD59" s="106">
        <v>5</v>
      </c>
      <c r="BE59" s="106">
        <v>3.8</v>
      </c>
      <c r="BF59" s="106">
        <v>2.6</v>
      </c>
    </row>
    <row r="60" spans="1:93" x14ac:dyDescent="0.3">
      <c r="A60" s="9"/>
      <c r="B60" t="s">
        <v>89</v>
      </c>
      <c r="C60" s="93">
        <v>67</v>
      </c>
      <c r="D60" s="103">
        <v>561</v>
      </c>
      <c r="E60" s="104">
        <v>0.1214082864</v>
      </c>
      <c r="F60" s="94">
        <v>9.5481301099999999E-2</v>
      </c>
      <c r="G60" s="94">
        <v>0.1543754833</v>
      </c>
      <c r="H60" s="94">
        <v>0.23982528350000001</v>
      </c>
      <c r="I60" s="96">
        <v>0.11942959</v>
      </c>
      <c r="J60" s="94">
        <v>9.3998543000000004E-2</v>
      </c>
      <c r="K60" s="94">
        <v>0.1517409368</v>
      </c>
      <c r="L60" s="94">
        <v>0.86582780950000005</v>
      </c>
      <c r="M60" s="94">
        <v>0.68092852810000004</v>
      </c>
      <c r="N60" s="94">
        <v>1.1009346279000001</v>
      </c>
      <c r="O60" s="103">
        <v>101</v>
      </c>
      <c r="P60" s="103">
        <v>642</v>
      </c>
      <c r="Q60" s="104">
        <v>0.15884682350000001</v>
      </c>
      <c r="R60" s="94">
        <v>0.13056957490000001</v>
      </c>
      <c r="S60" s="94">
        <v>0.1932480315</v>
      </c>
      <c r="T60" s="94">
        <v>2.2147233299999999E-2</v>
      </c>
      <c r="U60" s="96">
        <v>0.1573208723</v>
      </c>
      <c r="V60" s="94">
        <v>0.12944599749999999</v>
      </c>
      <c r="W60" s="94">
        <v>0.1911983169</v>
      </c>
      <c r="X60" s="94">
        <v>1.257125013</v>
      </c>
      <c r="Y60" s="94">
        <v>1.0333368649000001</v>
      </c>
      <c r="Z60" s="94">
        <v>1.5293786102</v>
      </c>
      <c r="AA60" s="103">
        <v>75</v>
      </c>
      <c r="AB60" s="103">
        <v>646</v>
      </c>
      <c r="AC60" s="104">
        <v>0.1168206673</v>
      </c>
      <c r="AD60" s="94">
        <v>9.3068954999999995E-2</v>
      </c>
      <c r="AE60" s="94">
        <v>0.14663394799999999</v>
      </c>
      <c r="AF60" s="94">
        <v>0.97864355810000003</v>
      </c>
      <c r="AG60" s="96">
        <v>0.1160990712</v>
      </c>
      <c r="AH60" s="94">
        <v>9.2584963000000006E-2</v>
      </c>
      <c r="AI60" s="94">
        <v>0.145585135</v>
      </c>
      <c r="AJ60" s="94">
        <v>1.0031093175000001</v>
      </c>
      <c r="AK60" s="94">
        <v>0.79915941310000005</v>
      </c>
      <c r="AL60" s="94">
        <v>1.2591083661</v>
      </c>
      <c r="AM60" s="94">
        <v>4.3796730300000003E-2</v>
      </c>
      <c r="AN60" s="94">
        <v>0.73542967189999997</v>
      </c>
      <c r="AO60" s="94">
        <v>0.54549888629999999</v>
      </c>
      <c r="AP60" s="94">
        <v>0.99149020440000002</v>
      </c>
      <c r="AQ60" s="94">
        <v>8.8037637000000002E-2</v>
      </c>
      <c r="AR60" s="94">
        <v>1.3083688785000001</v>
      </c>
      <c r="AS60" s="94">
        <v>0.96075014569999995</v>
      </c>
      <c r="AT60" s="94">
        <v>1.7817630629000001</v>
      </c>
      <c r="AU60" s="93" t="s">
        <v>28</v>
      </c>
      <c r="AV60" s="93" t="s">
        <v>28</v>
      </c>
      <c r="AW60" s="93" t="s">
        <v>28</v>
      </c>
      <c r="AX60" s="93" t="s">
        <v>28</v>
      </c>
      <c r="AY60" s="93" t="s">
        <v>28</v>
      </c>
      <c r="AZ60" s="93" t="s">
        <v>28</v>
      </c>
      <c r="BA60" s="93" t="s">
        <v>28</v>
      </c>
      <c r="BB60" s="93" t="s">
        <v>28</v>
      </c>
      <c r="BC60" s="105" t="s">
        <v>28</v>
      </c>
      <c r="BD60" s="106">
        <v>13.4</v>
      </c>
      <c r="BE60" s="106">
        <v>20.2</v>
      </c>
      <c r="BF60" s="106">
        <v>15</v>
      </c>
    </row>
    <row r="61" spans="1:93" x14ac:dyDescent="0.3">
      <c r="A61" s="9"/>
      <c r="B61" t="s">
        <v>87</v>
      </c>
      <c r="C61" s="93">
        <v>124</v>
      </c>
      <c r="D61" s="103">
        <v>832</v>
      </c>
      <c r="E61" s="104">
        <v>0.1527866752</v>
      </c>
      <c r="F61" s="94">
        <v>0.1279911477</v>
      </c>
      <c r="G61" s="94">
        <v>0.18238580190000001</v>
      </c>
      <c r="H61" s="94">
        <v>0.34221133799999998</v>
      </c>
      <c r="I61" s="96">
        <v>0.1490384615</v>
      </c>
      <c r="J61" s="94">
        <v>0.12498508899999999</v>
      </c>
      <c r="K61" s="94">
        <v>0.17772090409999999</v>
      </c>
      <c r="L61" s="94">
        <v>1.0896039820000001</v>
      </c>
      <c r="M61" s="94">
        <v>0.91277373530000006</v>
      </c>
      <c r="N61" s="94">
        <v>1.3006912794000001</v>
      </c>
      <c r="O61" s="103">
        <v>127</v>
      </c>
      <c r="P61" s="103">
        <v>841</v>
      </c>
      <c r="Q61" s="104">
        <v>0.1533954645</v>
      </c>
      <c r="R61" s="94">
        <v>0.12876147399999999</v>
      </c>
      <c r="S61" s="94">
        <v>0.18274230499999999</v>
      </c>
      <c r="T61" s="94">
        <v>2.99315013E-2</v>
      </c>
      <c r="U61" s="96">
        <v>0.15101070150000001</v>
      </c>
      <c r="V61" s="94">
        <v>0.1269041434</v>
      </c>
      <c r="W61" s="94">
        <v>0.17969651240000001</v>
      </c>
      <c r="X61" s="94">
        <v>1.2139825721999999</v>
      </c>
      <c r="Y61" s="94">
        <v>1.0190274258000001</v>
      </c>
      <c r="Z61" s="94">
        <v>1.446235546</v>
      </c>
      <c r="AA61" s="103">
        <v>67</v>
      </c>
      <c r="AB61" s="103">
        <v>759</v>
      </c>
      <c r="AC61" s="104">
        <v>8.8785005700000003E-2</v>
      </c>
      <c r="AD61" s="94">
        <v>6.9814359600000001E-2</v>
      </c>
      <c r="AE61" s="94">
        <v>0.1129105428</v>
      </c>
      <c r="AF61" s="94">
        <v>2.6950375299999999E-2</v>
      </c>
      <c r="AG61" s="96">
        <v>8.8274044800000007E-2</v>
      </c>
      <c r="AH61" s="94">
        <v>6.9477183900000003E-2</v>
      </c>
      <c r="AI61" s="94">
        <v>0.1121563446</v>
      </c>
      <c r="AJ61" s="94">
        <v>0.7623742322</v>
      </c>
      <c r="AK61" s="94">
        <v>0.59947812560000002</v>
      </c>
      <c r="AL61" s="94">
        <v>0.96953407489999999</v>
      </c>
      <c r="AM61" s="94">
        <v>2.9316249999999998E-4</v>
      </c>
      <c r="AN61" s="94">
        <v>0.57879811510000001</v>
      </c>
      <c r="AO61" s="94">
        <v>0.43052464200000001</v>
      </c>
      <c r="AP61" s="94">
        <v>0.7781372433</v>
      </c>
      <c r="AQ61" s="94">
        <v>0.9748724808</v>
      </c>
      <c r="AR61" s="94">
        <v>1.0039845712</v>
      </c>
      <c r="AS61" s="94">
        <v>0.78390168319999998</v>
      </c>
      <c r="AT61" s="94">
        <v>1.2858564292000001</v>
      </c>
      <c r="AU61" s="93" t="s">
        <v>28</v>
      </c>
      <c r="AV61" s="93" t="s">
        <v>28</v>
      </c>
      <c r="AW61" s="93" t="s">
        <v>28</v>
      </c>
      <c r="AX61" s="93" t="s">
        <v>28</v>
      </c>
      <c r="AY61" s="93" t="s">
        <v>228</v>
      </c>
      <c r="AZ61" s="93" t="s">
        <v>28</v>
      </c>
      <c r="BA61" s="93" t="s">
        <v>28</v>
      </c>
      <c r="BB61" s="93" t="s">
        <v>28</v>
      </c>
      <c r="BC61" s="105" t="s">
        <v>267</v>
      </c>
      <c r="BD61" s="106">
        <v>24.8</v>
      </c>
      <c r="BE61" s="106">
        <v>25.4</v>
      </c>
      <c r="BF61" s="106">
        <v>13.4</v>
      </c>
    </row>
    <row r="62" spans="1:93" x14ac:dyDescent="0.3">
      <c r="A62" s="9"/>
      <c r="B62" t="s">
        <v>90</v>
      </c>
      <c r="C62" s="93">
        <v>100</v>
      </c>
      <c r="D62" s="103">
        <v>580</v>
      </c>
      <c r="E62" s="104">
        <v>0.1772393756</v>
      </c>
      <c r="F62" s="94">
        <v>0.14555192550000001</v>
      </c>
      <c r="G62" s="94">
        <v>0.215825357</v>
      </c>
      <c r="H62" s="94">
        <v>1.9744469399999999E-2</v>
      </c>
      <c r="I62" s="96">
        <v>0.17241379309999999</v>
      </c>
      <c r="J62" s="94">
        <v>0.14172675779999999</v>
      </c>
      <c r="K62" s="94">
        <v>0.2097452628</v>
      </c>
      <c r="L62" s="94">
        <v>1.2639893449999999</v>
      </c>
      <c r="M62" s="94">
        <v>1.0380090896</v>
      </c>
      <c r="N62" s="94">
        <v>1.5391667378</v>
      </c>
      <c r="O62" s="103">
        <v>95</v>
      </c>
      <c r="P62" s="103">
        <v>586</v>
      </c>
      <c r="Q62" s="104">
        <v>0.16631997409999999</v>
      </c>
      <c r="R62" s="94">
        <v>0.1358866021</v>
      </c>
      <c r="S62" s="94">
        <v>0.2035692509</v>
      </c>
      <c r="T62" s="94">
        <v>7.6963531999999996E-3</v>
      </c>
      <c r="U62" s="96">
        <v>0.16211604099999999</v>
      </c>
      <c r="V62" s="94">
        <v>0.13258504900000001</v>
      </c>
      <c r="W62" s="94">
        <v>0.19822454279999999</v>
      </c>
      <c r="X62" s="94">
        <v>1.3162680567</v>
      </c>
      <c r="Y62" s="94">
        <v>1.0754161944</v>
      </c>
      <c r="Z62" s="94">
        <v>1.6110614718</v>
      </c>
      <c r="AA62" s="103">
        <v>95</v>
      </c>
      <c r="AB62" s="103">
        <v>611</v>
      </c>
      <c r="AC62" s="104">
        <v>0.15768793419999999</v>
      </c>
      <c r="AD62" s="94">
        <v>0.1288196781</v>
      </c>
      <c r="AE62" s="94">
        <v>0.19302551400000001</v>
      </c>
      <c r="AF62" s="94">
        <v>3.3057838999999999E-3</v>
      </c>
      <c r="AG62" s="96">
        <v>0.1554828151</v>
      </c>
      <c r="AH62" s="94">
        <v>0.1271601289</v>
      </c>
      <c r="AI62" s="94">
        <v>0.19011388230000001</v>
      </c>
      <c r="AJ62" s="94">
        <v>1.3540261301000001</v>
      </c>
      <c r="AK62" s="94">
        <v>1.1061417677000001</v>
      </c>
      <c r="AL62" s="94">
        <v>1.6574609281999999</v>
      </c>
      <c r="AM62" s="94">
        <v>0.71339571000000002</v>
      </c>
      <c r="AN62" s="94">
        <v>0.94809979970000002</v>
      </c>
      <c r="AO62" s="94">
        <v>0.71341766760000003</v>
      </c>
      <c r="AP62" s="94">
        <v>1.2599817343999999</v>
      </c>
      <c r="AQ62" s="94">
        <v>0.65716942180000004</v>
      </c>
      <c r="AR62" s="94">
        <v>0.93839178540000001</v>
      </c>
      <c r="AS62" s="94">
        <v>0.70864814590000003</v>
      </c>
      <c r="AT62" s="94">
        <v>1.2426182837999999</v>
      </c>
      <c r="AU62" s="93" t="s">
        <v>28</v>
      </c>
      <c r="AV62" s="93" t="s">
        <v>28</v>
      </c>
      <c r="AW62" s="93">
        <v>3</v>
      </c>
      <c r="AX62" s="93" t="s">
        <v>28</v>
      </c>
      <c r="AY62" s="93" t="s">
        <v>28</v>
      </c>
      <c r="AZ62" s="93" t="s">
        <v>28</v>
      </c>
      <c r="BA62" s="93" t="s">
        <v>28</v>
      </c>
      <c r="BB62" s="93" t="s">
        <v>28</v>
      </c>
      <c r="BC62" s="105">
        <v>-3</v>
      </c>
      <c r="BD62" s="106">
        <v>20</v>
      </c>
      <c r="BE62" s="106">
        <v>19</v>
      </c>
      <c r="BF62" s="106">
        <v>19</v>
      </c>
    </row>
    <row r="63" spans="1:93" x14ac:dyDescent="0.3">
      <c r="A63" s="9"/>
      <c r="B63" t="s">
        <v>92</v>
      </c>
      <c r="C63" s="93">
        <v>88</v>
      </c>
      <c r="D63" s="103">
        <v>471</v>
      </c>
      <c r="E63" s="104">
        <v>0.19059226260000001</v>
      </c>
      <c r="F63" s="94">
        <v>0.1545174476</v>
      </c>
      <c r="G63" s="94">
        <v>0.2350893775</v>
      </c>
      <c r="H63" s="94">
        <v>4.1470836000000004E-3</v>
      </c>
      <c r="I63" s="96">
        <v>0.18683651800000001</v>
      </c>
      <c r="J63" s="94">
        <v>0.15160843879999999</v>
      </c>
      <c r="K63" s="94">
        <v>0.2302502733</v>
      </c>
      <c r="L63" s="94">
        <v>1.3592159660000001</v>
      </c>
      <c r="M63" s="94">
        <v>1.1019470515000001</v>
      </c>
      <c r="N63" s="94">
        <v>1.6765488320999999</v>
      </c>
      <c r="O63" s="103">
        <v>93</v>
      </c>
      <c r="P63" s="103">
        <v>516</v>
      </c>
      <c r="Q63" s="104">
        <v>0.1833604754</v>
      </c>
      <c r="R63" s="94">
        <v>0.14949114929999999</v>
      </c>
      <c r="S63" s="94">
        <v>0.2249033745</v>
      </c>
      <c r="T63" s="94">
        <v>3.5220059999999998E-4</v>
      </c>
      <c r="U63" s="96">
        <v>0.1802325581</v>
      </c>
      <c r="V63" s="94">
        <v>0.14708478790000001</v>
      </c>
      <c r="W63" s="94">
        <v>0.22085067720000001</v>
      </c>
      <c r="X63" s="94">
        <v>1.4511277906</v>
      </c>
      <c r="Y63" s="94">
        <v>1.1830835448999999</v>
      </c>
      <c r="Z63" s="94">
        <v>1.7799012368</v>
      </c>
      <c r="AA63" s="103">
        <v>65</v>
      </c>
      <c r="AB63" s="103">
        <v>527</v>
      </c>
      <c r="AC63" s="104">
        <v>0.124532958</v>
      </c>
      <c r="AD63" s="94">
        <v>9.7567866000000003E-2</v>
      </c>
      <c r="AE63" s="94">
        <v>0.15895046460000001</v>
      </c>
      <c r="AF63" s="94">
        <v>0.59028840419999995</v>
      </c>
      <c r="AG63" s="96">
        <v>0.1233396584</v>
      </c>
      <c r="AH63" s="94">
        <v>9.6721758500000005E-2</v>
      </c>
      <c r="AI63" s="94">
        <v>0.1572828242</v>
      </c>
      <c r="AJ63" s="94">
        <v>1.0693327936999999</v>
      </c>
      <c r="AK63" s="94">
        <v>0.83779041590000003</v>
      </c>
      <c r="AL63" s="94">
        <v>1.3648671577</v>
      </c>
      <c r="AM63" s="94">
        <v>1.6711596400000001E-2</v>
      </c>
      <c r="AN63" s="94">
        <v>0.67917013039999996</v>
      </c>
      <c r="AO63" s="94">
        <v>0.4947226274</v>
      </c>
      <c r="AP63" s="94">
        <v>0.93238522069999996</v>
      </c>
      <c r="AQ63" s="94">
        <v>0.79477945650000004</v>
      </c>
      <c r="AR63" s="94">
        <v>0.96205623929999995</v>
      </c>
      <c r="AS63" s="94">
        <v>0.71880870070000003</v>
      </c>
      <c r="AT63" s="94">
        <v>1.2876196497000001</v>
      </c>
      <c r="AU63" s="93">
        <v>1</v>
      </c>
      <c r="AV63" s="93">
        <v>2</v>
      </c>
      <c r="AW63" s="93" t="s">
        <v>28</v>
      </c>
      <c r="AX63" s="93" t="s">
        <v>28</v>
      </c>
      <c r="AY63" s="93" t="s">
        <v>28</v>
      </c>
      <c r="AZ63" s="93" t="s">
        <v>28</v>
      </c>
      <c r="BA63" s="93" t="s">
        <v>28</v>
      </c>
      <c r="BB63" s="93" t="s">
        <v>28</v>
      </c>
      <c r="BC63" s="105" t="s">
        <v>445</v>
      </c>
      <c r="BD63" s="106">
        <v>17.600000000000001</v>
      </c>
      <c r="BE63" s="106">
        <v>18.600000000000001</v>
      </c>
      <c r="BF63" s="106">
        <v>13</v>
      </c>
    </row>
    <row r="64" spans="1:93" x14ac:dyDescent="0.3">
      <c r="A64" s="9"/>
      <c r="B64" t="s">
        <v>95</v>
      </c>
      <c r="C64" s="93">
        <v>42</v>
      </c>
      <c r="D64" s="103">
        <v>173</v>
      </c>
      <c r="E64" s="104">
        <v>0.24766583880000001</v>
      </c>
      <c r="F64" s="94">
        <v>0.1829166059</v>
      </c>
      <c r="G64" s="94">
        <v>0.33533515139999998</v>
      </c>
      <c r="H64" s="94">
        <v>2.3412500000000001E-4</v>
      </c>
      <c r="I64" s="96">
        <v>0.24277456650000001</v>
      </c>
      <c r="J64" s="94">
        <v>0.1794154909</v>
      </c>
      <c r="K64" s="94">
        <v>0.3285083681</v>
      </c>
      <c r="L64" s="94">
        <v>1.7662383446000001</v>
      </c>
      <c r="M64" s="94">
        <v>1.3044767282</v>
      </c>
      <c r="N64" s="94">
        <v>2.39145538</v>
      </c>
      <c r="O64" s="103">
        <v>23</v>
      </c>
      <c r="P64" s="103">
        <v>142</v>
      </c>
      <c r="Q64" s="104">
        <v>0.16578830580000001</v>
      </c>
      <c r="R64" s="94">
        <v>0.1101164988</v>
      </c>
      <c r="S64" s="94">
        <v>0.2496062137</v>
      </c>
      <c r="T64" s="94">
        <v>0.19326692670000001</v>
      </c>
      <c r="U64" s="96">
        <v>0.16197183100000001</v>
      </c>
      <c r="V64" s="94">
        <v>0.10763455030000001</v>
      </c>
      <c r="W64" s="94">
        <v>0.24374026709999999</v>
      </c>
      <c r="X64" s="94">
        <v>1.3120603958999999</v>
      </c>
      <c r="Y64" s="94">
        <v>0.87146977189999997</v>
      </c>
      <c r="Z64" s="94">
        <v>1.9754012565000001</v>
      </c>
      <c r="AA64" s="103">
        <v>36</v>
      </c>
      <c r="AB64" s="103">
        <v>208</v>
      </c>
      <c r="AC64" s="104">
        <v>0.17519990190000001</v>
      </c>
      <c r="AD64" s="94">
        <v>0.1262899227</v>
      </c>
      <c r="AE64" s="94">
        <v>0.24305189960000001</v>
      </c>
      <c r="AF64" s="94">
        <v>1.4476691200000001E-2</v>
      </c>
      <c r="AG64" s="96">
        <v>0.1730769231</v>
      </c>
      <c r="AH64" s="94">
        <v>0.1248453128</v>
      </c>
      <c r="AI64" s="94">
        <v>0.23994189790000001</v>
      </c>
      <c r="AJ64" s="94">
        <v>1.5043969367000001</v>
      </c>
      <c r="AK64" s="94">
        <v>1.0844194021</v>
      </c>
      <c r="AL64" s="94">
        <v>2.0870247606999999</v>
      </c>
      <c r="AM64" s="94">
        <v>0.83612963959999997</v>
      </c>
      <c r="AN64" s="94">
        <v>1.0567687571</v>
      </c>
      <c r="AO64" s="94">
        <v>0.62626639610000001</v>
      </c>
      <c r="AP64" s="94">
        <v>1.7832031430999999</v>
      </c>
      <c r="AQ64" s="94">
        <v>0.12179117320000001</v>
      </c>
      <c r="AR64" s="94">
        <v>0.66940320310000001</v>
      </c>
      <c r="AS64" s="94">
        <v>0.40261176370000001</v>
      </c>
      <c r="AT64" s="94">
        <v>1.1129844894000001</v>
      </c>
      <c r="AU64" s="93">
        <v>1</v>
      </c>
      <c r="AV64" s="93" t="s">
        <v>28</v>
      </c>
      <c r="AW64" s="93" t="s">
        <v>28</v>
      </c>
      <c r="AX64" s="93" t="s">
        <v>28</v>
      </c>
      <c r="AY64" s="93" t="s">
        <v>28</v>
      </c>
      <c r="AZ64" s="93" t="s">
        <v>28</v>
      </c>
      <c r="BA64" s="93" t="s">
        <v>28</v>
      </c>
      <c r="BB64" s="93" t="s">
        <v>28</v>
      </c>
      <c r="BC64" s="105">
        <v>-1</v>
      </c>
      <c r="BD64" s="106">
        <v>8.4</v>
      </c>
      <c r="BE64" s="106">
        <v>4.5999999999999996</v>
      </c>
      <c r="BF64" s="106">
        <v>7.2</v>
      </c>
    </row>
    <row r="65" spans="1:93" x14ac:dyDescent="0.3">
      <c r="A65" s="9"/>
      <c r="B65" t="s">
        <v>94</v>
      </c>
      <c r="C65" s="93">
        <v>61</v>
      </c>
      <c r="D65" s="103">
        <v>481</v>
      </c>
      <c r="E65" s="104">
        <v>0.1296131713</v>
      </c>
      <c r="F65" s="94">
        <v>0.1007717781</v>
      </c>
      <c r="G65" s="94">
        <v>0.16670911729999999</v>
      </c>
      <c r="H65" s="94">
        <v>0.54011696990000002</v>
      </c>
      <c r="I65" s="96">
        <v>0.12681912679999999</v>
      </c>
      <c r="J65" s="94">
        <v>9.8673280899999993E-2</v>
      </c>
      <c r="K65" s="94">
        <v>0.16299337350000001</v>
      </c>
      <c r="L65" s="94">
        <v>0.92434125860000005</v>
      </c>
      <c r="M65" s="94">
        <v>0.71865776660000003</v>
      </c>
      <c r="N65" s="94">
        <v>1.1888924075</v>
      </c>
      <c r="O65" s="103">
        <v>51</v>
      </c>
      <c r="P65" s="103">
        <v>489</v>
      </c>
      <c r="Q65" s="104">
        <v>0.1056908765</v>
      </c>
      <c r="R65" s="94">
        <v>8.0266187099999997E-2</v>
      </c>
      <c r="S65" s="94">
        <v>0.1391689549</v>
      </c>
      <c r="T65" s="94">
        <v>0.2033444348</v>
      </c>
      <c r="U65" s="96">
        <v>0.1042944785</v>
      </c>
      <c r="V65" s="94">
        <v>7.9262772699999998E-2</v>
      </c>
      <c r="W65" s="94">
        <v>0.137231362</v>
      </c>
      <c r="X65" s="94">
        <v>0.83644508340000001</v>
      </c>
      <c r="Y65" s="94">
        <v>0.63523229059999997</v>
      </c>
      <c r="Z65" s="94">
        <v>1.1013929673</v>
      </c>
      <c r="AA65" s="103">
        <v>56</v>
      </c>
      <c r="AB65" s="103">
        <v>422</v>
      </c>
      <c r="AC65" s="104">
        <v>0.1333076003</v>
      </c>
      <c r="AD65" s="94">
        <v>0.1025038278</v>
      </c>
      <c r="AE65" s="94">
        <v>0.17336831890000001</v>
      </c>
      <c r="AF65" s="94">
        <v>0.31349743410000003</v>
      </c>
      <c r="AG65" s="96">
        <v>0.1327014218</v>
      </c>
      <c r="AH65" s="94">
        <v>0.1021242747</v>
      </c>
      <c r="AI65" s="94">
        <v>0.1724337078</v>
      </c>
      <c r="AJ65" s="94">
        <v>1.1446784124</v>
      </c>
      <c r="AK65" s="94">
        <v>0.8801742628</v>
      </c>
      <c r="AL65" s="94">
        <v>1.4886696001999999</v>
      </c>
      <c r="AM65" s="94">
        <v>0.23040361579999999</v>
      </c>
      <c r="AN65" s="94">
        <v>1.2612971401999999</v>
      </c>
      <c r="AO65" s="94">
        <v>0.86309501690000001</v>
      </c>
      <c r="AP65" s="94">
        <v>1.8432159205</v>
      </c>
      <c r="AQ65" s="94">
        <v>0.28222513719999998</v>
      </c>
      <c r="AR65" s="94">
        <v>0.8154331494</v>
      </c>
      <c r="AS65" s="94">
        <v>0.56218577989999996</v>
      </c>
      <c r="AT65" s="94">
        <v>1.1827606548</v>
      </c>
      <c r="AU65" s="93" t="s">
        <v>28</v>
      </c>
      <c r="AV65" s="93" t="s">
        <v>28</v>
      </c>
      <c r="AW65" s="93" t="s">
        <v>28</v>
      </c>
      <c r="AX65" s="93" t="s">
        <v>28</v>
      </c>
      <c r="AY65" s="93" t="s">
        <v>28</v>
      </c>
      <c r="AZ65" s="93" t="s">
        <v>28</v>
      </c>
      <c r="BA65" s="93" t="s">
        <v>28</v>
      </c>
      <c r="BB65" s="93" t="s">
        <v>28</v>
      </c>
      <c r="BC65" s="105" t="s">
        <v>28</v>
      </c>
      <c r="BD65" s="106">
        <v>12.2</v>
      </c>
      <c r="BE65" s="106">
        <v>10.199999999999999</v>
      </c>
      <c r="BF65" s="106">
        <v>11.2</v>
      </c>
    </row>
    <row r="66" spans="1:93" x14ac:dyDescent="0.3">
      <c r="A66" s="9"/>
      <c r="B66" t="s">
        <v>93</v>
      </c>
      <c r="C66" s="93">
        <v>100</v>
      </c>
      <c r="D66" s="103">
        <v>510</v>
      </c>
      <c r="E66" s="104">
        <v>0.2016478723</v>
      </c>
      <c r="F66" s="94">
        <v>0.1655933513</v>
      </c>
      <c r="G66" s="94">
        <v>0.24555251829999999</v>
      </c>
      <c r="H66" s="94">
        <v>3.0074110000000002E-4</v>
      </c>
      <c r="I66" s="96">
        <v>0.1960784314</v>
      </c>
      <c r="J66" s="94">
        <v>0.16117945</v>
      </c>
      <c r="K66" s="94">
        <v>0.23853382819999999</v>
      </c>
      <c r="L66" s="94">
        <v>1.4380594672</v>
      </c>
      <c r="M66" s="94">
        <v>1.1809352795000001</v>
      </c>
      <c r="N66" s="94">
        <v>1.7511671189</v>
      </c>
      <c r="O66" s="103">
        <v>87</v>
      </c>
      <c r="P66" s="103">
        <v>458</v>
      </c>
      <c r="Q66" s="104">
        <v>0.19445359139999999</v>
      </c>
      <c r="R66" s="94">
        <v>0.1574493243</v>
      </c>
      <c r="S66" s="94">
        <v>0.24015472530000001</v>
      </c>
      <c r="T66" s="94">
        <v>6.2657700000000002E-5</v>
      </c>
      <c r="U66" s="96">
        <v>0.1899563319</v>
      </c>
      <c r="V66" s="94">
        <v>0.15395556439999999</v>
      </c>
      <c r="W66" s="94">
        <v>0.2343754716</v>
      </c>
      <c r="X66" s="94">
        <v>1.5389194965999999</v>
      </c>
      <c r="Y66" s="94">
        <v>1.2460651053</v>
      </c>
      <c r="Z66" s="94">
        <v>1.900601507</v>
      </c>
      <c r="AA66" s="103">
        <v>71</v>
      </c>
      <c r="AB66" s="103">
        <v>437</v>
      </c>
      <c r="AC66" s="104">
        <v>0.16553845280000001</v>
      </c>
      <c r="AD66" s="94">
        <v>0.1310554095</v>
      </c>
      <c r="AE66" s="94">
        <v>0.2090946071</v>
      </c>
      <c r="AF66" s="94">
        <v>3.1695642999999998E-3</v>
      </c>
      <c r="AG66" s="96">
        <v>0.16247139590000001</v>
      </c>
      <c r="AH66" s="94">
        <v>0.1287531532</v>
      </c>
      <c r="AI66" s="94">
        <v>0.20501986799999999</v>
      </c>
      <c r="AJ66" s="94">
        <v>1.4214365345</v>
      </c>
      <c r="AK66" s="94">
        <v>1.1253394239000001</v>
      </c>
      <c r="AL66" s="94">
        <v>1.7954421383000001</v>
      </c>
      <c r="AM66" s="94">
        <v>0.31413413740000001</v>
      </c>
      <c r="AN66" s="94">
        <v>0.85130056809999999</v>
      </c>
      <c r="AO66" s="94">
        <v>0.62222072589999999</v>
      </c>
      <c r="AP66" s="94">
        <v>1.1647195715000001</v>
      </c>
      <c r="AQ66" s="94">
        <v>0.80429769500000003</v>
      </c>
      <c r="AR66" s="94">
        <v>0.96432255469999995</v>
      </c>
      <c r="AS66" s="94">
        <v>0.72347559760000002</v>
      </c>
      <c r="AT66" s="94">
        <v>1.2853481067000001</v>
      </c>
      <c r="AU66" s="93">
        <v>1</v>
      </c>
      <c r="AV66" s="93">
        <v>2</v>
      </c>
      <c r="AW66" s="93">
        <v>3</v>
      </c>
      <c r="AX66" s="93" t="s">
        <v>28</v>
      </c>
      <c r="AY66" s="93" t="s">
        <v>28</v>
      </c>
      <c r="AZ66" s="93" t="s">
        <v>28</v>
      </c>
      <c r="BA66" s="93" t="s">
        <v>28</v>
      </c>
      <c r="BB66" s="93" t="s">
        <v>28</v>
      </c>
      <c r="BC66" s="105" t="s">
        <v>229</v>
      </c>
      <c r="BD66" s="106">
        <v>20</v>
      </c>
      <c r="BE66" s="106">
        <v>17.399999999999999</v>
      </c>
      <c r="BF66" s="106">
        <v>14.2</v>
      </c>
      <c r="BQ66" s="46"/>
      <c r="CC66" s="4"/>
      <c r="CO66" s="4"/>
    </row>
    <row r="67" spans="1:93" x14ac:dyDescent="0.3">
      <c r="A67" s="9"/>
      <c r="B67" t="s">
        <v>133</v>
      </c>
      <c r="C67" s="93">
        <v>108</v>
      </c>
      <c r="D67" s="103">
        <v>581</v>
      </c>
      <c r="E67" s="104">
        <v>0.1921841493</v>
      </c>
      <c r="F67" s="94">
        <v>0.15898346660000001</v>
      </c>
      <c r="G67" s="94">
        <v>0.2323181651</v>
      </c>
      <c r="H67" s="94">
        <v>1.1232798000000001E-3</v>
      </c>
      <c r="I67" s="96">
        <v>0.18588640279999999</v>
      </c>
      <c r="J67" s="94">
        <v>0.153936184</v>
      </c>
      <c r="K67" s="94">
        <v>0.2244680479</v>
      </c>
      <c r="L67" s="94">
        <v>1.3705685666</v>
      </c>
      <c r="M67" s="94">
        <v>1.1337966359</v>
      </c>
      <c r="N67" s="94">
        <v>1.6567858258999999</v>
      </c>
      <c r="O67" s="103">
        <v>87</v>
      </c>
      <c r="P67" s="103">
        <v>535</v>
      </c>
      <c r="Q67" s="104">
        <v>0.16818376299999999</v>
      </c>
      <c r="R67" s="94">
        <v>0.1361728955</v>
      </c>
      <c r="S67" s="94">
        <v>0.2077195909</v>
      </c>
      <c r="T67" s="94">
        <v>7.9436175999999994E-3</v>
      </c>
      <c r="U67" s="96">
        <v>0.1626168224</v>
      </c>
      <c r="V67" s="94">
        <v>0.13179747380000001</v>
      </c>
      <c r="W67" s="94">
        <v>0.20064292710000001</v>
      </c>
      <c r="X67" s="94">
        <v>1.3310182139</v>
      </c>
      <c r="Y67" s="94">
        <v>1.077681941</v>
      </c>
      <c r="Z67" s="94">
        <v>1.643907556</v>
      </c>
      <c r="AA67" s="103">
        <v>90</v>
      </c>
      <c r="AB67" s="103">
        <v>498</v>
      </c>
      <c r="AC67" s="104">
        <v>0.18417550560000001</v>
      </c>
      <c r="AD67" s="94">
        <v>0.14963397240000001</v>
      </c>
      <c r="AE67" s="94">
        <v>0.2266906125</v>
      </c>
      <c r="AF67" s="94">
        <v>1.52309E-5</v>
      </c>
      <c r="AG67" s="96">
        <v>0.18072289159999999</v>
      </c>
      <c r="AH67" s="94">
        <v>0.1469902897</v>
      </c>
      <c r="AI67" s="94">
        <v>0.22219674240000001</v>
      </c>
      <c r="AJ67" s="94">
        <v>1.5814681598</v>
      </c>
      <c r="AK67" s="94">
        <v>1.2848688118</v>
      </c>
      <c r="AL67" s="94">
        <v>1.9465345547999999</v>
      </c>
      <c r="AM67" s="94">
        <v>0.54578091080000002</v>
      </c>
      <c r="AN67" s="94">
        <v>1.0950849373</v>
      </c>
      <c r="AO67" s="94">
        <v>0.81556901400000004</v>
      </c>
      <c r="AP67" s="94">
        <v>1.4703979666</v>
      </c>
      <c r="AQ67" s="94">
        <v>0.35446832700000003</v>
      </c>
      <c r="AR67" s="94">
        <v>0.87511776399999996</v>
      </c>
      <c r="AS67" s="94">
        <v>0.65984090510000004</v>
      </c>
      <c r="AT67" s="94">
        <v>1.1606299259999999</v>
      </c>
      <c r="AU67" s="93">
        <v>1</v>
      </c>
      <c r="AV67" s="93" t="s">
        <v>28</v>
      </c>
      <c r="AW67" s="93">
        <v>3</v>
      </c>
      <c r="AX67" s="93" t="s">
        <v>28</v>
      </c>
      <c r="AY67" s="93" t="s">
        <v>28</v>
      </c>
      <c r="AZ67" s="93" t="s">
        <v>28</v>
      </c>
      <c r="BA67" s="93" t="s">
        <v>28</v>
      </c>
      <c r="BB67" s="93" t="s">
        <v>28</v>
      </c>
      <c r="BC67" s="105" t="s">
        <v>231</v>
      </c>
      <c r="BD67" s="106">
        <v>21.6</v>
      </c>
      <c r="BE67" s="106">
        <v>17.399999999999999</v>
      </c>
      <c r="BF67" s="106">
        <v>18</v>
      </c>
      <c r="BQ67" s="46"/>
    </row>
    <row r="68" spans="1:93" x14ac:dyDescent="0.3">
      <c r="A68" s="9"/>
      <c r="B68" t="s">
        <v>96</v>
      </c>
      <c r="C68" s="93">
        <v>91</v>
      </c>
      <c r="D68" s="103">
        <v>743</v>
      </c>
      <c r="E68" s="104">
        <v>0.12481522339999999</v>
      </c>
      <c r="F68" s="94">
        <v>0.1015410429</v>
      </c>
      <c r="G68" s="94">
        <v>0.15342406920000001</v>
      </c>
      <c r="H68" s="94">
        <v>0.26897578160000002</v>
      </c>
      <c r="I68" s="96">
        <v>0.1224764468</v>
      </c>
      <c r="J68" s="94">
        <v>9.9729217499999995E-2</v>
      </c>
      <c r="K68" s="94">
        <v>0.15041208989999999</v>
      </c>
      <c r="L68" s="94">
        <v>0.89012451049999997</v>
      </c>
      <c r="M68" s="94">
        <v>0.72414380779999998</v>
      </c>
      <c r="N68" s="94">
        <v>1.0941495815</v>
      </c>
      <c r="O68" s="103">
        <v>98</v>
      </c>
      <c r="P68" s="103">
        <v>883</v>
      </c>
      <c r="Q68" s="104">
        <v>0.11240604260000001</v>
      </c>
      <c r="R68" s="94">
        <v>9.2123936300000001E-2</v>
      </c>
      <c r="S68" s="94">
        <v>0.13715347959999999</v>
      </c>
      <c r="T68" s="94">
        <v>0.24915948709999999</v>
      </c>
      <c r="U68" s="96">
        <v>0.11098527750000001</v>
      </c>
      <c r="V68" s="94">
        <v>9.10502267E-2</v>
      </c>
      <c r="W68" s="94">
        <v>0.13528502079999999</v>
      </c>
      <c r="X68" s="94">
        <v>0.88958938340000004</v>
      </c>
      <c r="Y68" s="94">
        <v>0.72907535739999996</v>
      </c>
      <c r="Z68" s="94">
        <v>1.0854423525000001</v>
      </c>
      <c r="AA68" s="103">
        <v>80</v>
      </c>
      <c r="AB68" s="103">
        <v>663</v>
      </c>
      <c r="AC68" s="104">
        <v>0.1214800075</v>
      </c>
      <c r="AD68" s="94">
        <v>9.7475863199999999E-2</v>
      </c>
      <c r="AE68" s="94">
        <v>0.15139534800000001</v>
      </c>
      <c r="AF68" s="94">
        <v>0.70703909710000001</v>
      </c>
      <c r="AG68" s="96">
        <v>0.12066365010000001</v>
      </c>
      <c r="AH68" s="94">
        <v>9.6919068799999994E-2</v>
      </c>
      <c r="AI68" s="94">
        <v>0.15022550900000001</v>
      </c>
      <c r="AJ68" s="94">
        <v>1.0431178854000001</v>
      </c>
      <c r="AK68" s="94">
        <v>0.83700041150000004</v>
      </c>
      <c r="AL68" s="94">
        <v>1.2999932949999999</v>
      </c>
      <c r="AM68" s="94">
        <v>0.60640466240000002</v>
      </c>
      <c r="AN68" s="94">
        <v>1.0807248854</v>
      </c>
      <c r="AO68" s="94">
        <v>0.80437101089999996</v>
      </c>
      <c r="AP68" s="94">
        <v>1.4520243295999999</v>
      </c>
      <c r="AQ68" s="94">
        <v>0.471949962</v>
      </c>
      <c r="AR68" s="94">
        <v>0.90057958900000001</v>
      </c>
      <c r="AS68" s="94">
        <v>0.67702493239999995</v>
      </c>
      <c r="AT68" s="94">
        <v>1.1979523313</v>
      </c>
      <c r="AU68" s="93" t="s">
        <v>28</v>
      </c>
      <c r="AV68" s="93" t="s">
        <v>28</v>
      </c>
      <c r="AW68" s="93" t="s">
        <v>28</v>
      </c>
      <c r="AX68" s="93" t="s">
        <v>28</v>
      </c>
      <c r="AY68" s="93" t="s">
        <v>28</v>
      </c>
      <c r="AZ68" s="93" t="s">
        <v>28</v>
      </c>
      <c r="BA68" s="93" t="s">
        <v>28</v>
      </c>
      <c r="BB68" s="93" t="s">
        <v>28</v>
      </c>
      <c r="BC68" s="105" t="s">
        <v>28</v>
      </c>
      <c r="BD68" s="106">
        <v>18.2</v>
      </c>
      <c r="BE68" s="106">
        <v>19.600000000000001</v>
      </c>
      <c r="BF68" s="106">
        <v>16</v>
      </c>
    </row>
    <row r="69" spans="1:93" s="3" customFormat="1" x14ac:dyDescent="0.3">
      <c r="A69" s="9"/>
      <c r="B69" s="3" t="s">
        <v>184</v>
      </c>
      <c r="C69" s="99">
        <v>55</v>
      </c>
      <c r="D69" s="100">
        <v>349</v>
      </c>
      <c r="E69" s="95">
        <v>0.1610622112</v>
      </c>
      <c r="F69" s="101">
        <v>0.1235683135</v>
      </c>
      <c r="G69" s="101">
        <v>0.20993275010000001</v>
      </c>
      <c r="H69" s="101">
        <v>0.30544201809999999</v>
      </c>
      <c r="I69" s="102">
        <v>0.15759312319999999</v>
      </c>
      <c r="J69" s="101">
        <v>0.12099328550000001</v>
      </c>
      <c r="K69" s="101">
        <v>0.20526422089999999</v>
      </c>
      <c r="L69" s="101">
        <v>1.1486212817999999</v>
      </c>
      <c r="M69" s="101">
        <v>0.88123212480000002</v>
      </c>
      <c r="N69" s="101">
        <v>1.4971433879</v>
      </c>
      <c r="O69" s="100">
        <v>40</v>
      </c>
      <c r="P69" s="100">
        <v>351</v>
      </c>
      <c r="Q69" s="95">
        <v>0.11652480749999999</v>
      </c>
      <c r="R69" s="101">
        <v>8.5418229299999995E-2</v>
      </c>
      <c r="S69" s="101">
        <v>0.1589594034</v>
      </c>
      <c r="T69" s="101">
        <v>0.60915714899999995</v>
      </c>
      <c r="U69" s="102">
        <v>0.113960114</v>
      </c>
      <c r="V69" s="101">
        <v>8.3592265099999993E-2</v>
      </c>
      <c r="W69" s="101">
        <v>0.1553601587</v>
      </c>
      <c r="X69" s="101">
        <v>0.92218558049999999</v>
      </c>
      <c r="Y69" s="101">
        <v>0.67600591700000001</v>
      </c>
      <c r="Z69" s="101">
        <v>1.2580159782</v>
      </c>
      <c r="AA69" s="100">
        <v>36</v>
      </c>
      <c r="AB69" s="100">
        <v>276</v>
      </c>
      <c r="AC69" s="95">
        <v>0.13149308830000001</v>
      </c>
      <c r="AD69" s="101">
        <v>9.4785033399999996E-2</v>
      </c>
      <c r="AE69" s="101">
        <v>0.1824173255</v>
      </c>
      <c r="AF69" s="101">
        <v>0.4672292327</v>
      </c>
      <c r="AG69" s="102">
        <v>0.13043478259999999</v>
      </c>
      <c r="AH69" s="101">
        <v>9.4086322700000002E-2</v>
      </c>
      <c r="AI69" s="101">
        <v>0.1808257781</v>
      </c>
      <c r="AJ69" s="101">
        <v>1.1290976604</v>
      </c>
      <c r="AK69" s="101">
        <v>0.81389494139999996</v>
      </c>
      <c r="AL69" s="101">
        <v>1.5663711147999999</v>
      </c>
      <c r="AM69" s="101">
        <v>0.59886356470000002</v>
      </c>
      <c r="AN69" s="101">
        <v>1.1284557442000001</v>
      </c>
      <c r="AO69" s="101">
        <v>0.71933563209999996</v>
      </c>
      <c r="AP69" s="101">
        <v>1.7702617662</v>
      </c>
      <c r="AQ69" s="101">
        <v>0.11931573920000001</v>
      </c>
      <c r="AR69" s="101">
        <v>0.72347701320000002</v>
      </c>
      <c r="AS69" s="101">
        <v>0.48143932389999999</v>
      </c>
      <c r="AT69" s="101">
        <v>1.0871961692000001</v>
      </c>
      <c r="AU69" s="99" t="s">
        <v>28</v>
      </c>
      <c r="AV69" s="99" t="s">
        <v>28</v>
      </c>
      <c r="AW69" s="99" t="s">
        <v>28</v>
      </c>
      <c r="AX69" s="99" t="s">
        <v>28</v>
      </c>
      <c r="AY69" s="99" t="s">
        <v>28</v>
      </c>
      <c r="AZ69" s="99" t="s">
        <v>28</v>
      </c>
      <c r="BA69" s="99" t="s">
        <v>28</v>
      </c>
      <c r="BB69" s="99" t="s">
        <v>28</v>
      </c>
      <c r="BC69" s="97" t="s">
        <v>28</v>
      </c>
      <c r="BD69" s="98">
        <v>11</v>
      </c>
      <c r="BE69" s="98">
        <v>8</v>
      </c>
      <c r="BF69" s="98">
        <v>7.2</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3">
        <v>33</v>
      </c>
      <c r="D70" s="103">
        <v>150</v>
      </c>
      <c r="E70" s="104">
        <v>0.22707552850000001</v>
      </c>
      <c r="F70" s="94">
        <v>0.16134323859999999</v>
      </c>
      <c r="G70" s="94">
        <v>0.3195875829</v>
      </c>
      <c r="H70" s="94">
        <v>5.6987145999999999E-3</v>
      </c>
      <c r="I70" s="96">
        <v>0.22</v>
      </c>
      <c r="J70" s="94">
        <v>0.156403876</v>
      </c>
      <c r="K70" s="94">
        <v>0.30945524660000001</v>
      </c>
      <c r="L70" s="94">
        <v>1.6193977637999999</v>
      </c>
      <c r="M70" s="94">
        <v>1.1506254396</v>
      </c>
      <c r="N70" s="94">
        <v>2.2791509965999999</v>
      </c>
      <c r="O70" s="103">
        <v>25</v>
      </c>
      <c r="P70" s="103">
        <v>114</v>
      </c>
      <c r="Q70" s="104">
        <v>0.22356686619999999</v>
      </c>
      <c r="R70" s="94">
        <v>0.1509892421</v>
      </c>
      <c r="S70" s="94">
        <v>0.33103115820000001</v>
      </c>
      <c r="T70" s="94">
        <v>4.3817353E-3</v>
      </c>
      <c r="U70" s="96">
        <v>0.2192982456</v>
      </c>
      <c r="V70" s="94">
        <v>0.14818179410000001</v>
      </c>
      <c r="W70" s="94">
        <v>0.32454540599999998</v>
      </c>
      <c r="X70" s="94">
        <v>1.7693240159000001</v>
      </c>
      <c r="Y70" s="94">
        <v>1.1949395572999999</v>
      </c>
      <c r="Z70" s="94">
        <v>2.6198040345</v>
      </c>
      <c r="AA70" s="103">
        <v>24</v>
      </c>
      <c r="AB70" s="103">
        <v>110</v>
      </c>
      <c r="AC70" s="104">
        <v>0.219414788</v>
      </c>
      <c r="AD70" s="94">
        <v>0.14698500540000001</v>
      </c>
      <c r="AE70" s="94">
        <v>0.32753578560000002</v>
      </c>
      <c r="AF70" s="94">
        <v>1.9428283000000001E-3</v>
      </c>
      <c r="AG70" s="96">
        <v>0.21818181819999999</v>
      </c>
      <c r="AH70" s="94">
        <v>0.1462405356</v>
      </c>
      <c r="AI70" s="94">
        <v>0.32551375430000001</v>
      </c>
      <c r="AJ70" s="94">
        <v>1.8840589032999999</v>
      </c>
      <c r="AK70" s="94">
        <v>1.2621228063000001</v>
      </c>
      <c r="AL70" s="94">
        <v>2.8124663726999999</v>
      </c>
      <c r="AM70" s="94">
        <v>0.9476974427</v>
      </c>
      <c r="AN70" s="94">
        <v>0.98142802510000005</v>
      </c>
      <c r="AO70" s="94">
        <v>0.56053673879999999</v>
      </c>
      <c r="AP70" s="94">
        <v>1.7183547513999999</v>
      </c>
      <c r="AQ70" s="94">
        <v>0.9531674524</v>
      </c>
      <c r="AR70" s="94">
        <v>0.98454847909999998</v>
      </c>
      <c r="AS70" s="94">
        <v>0.58551949660000002</v>
      </c>
      <c r="AT70" s="94">
        <v>1.6555139724000001</v>
      </c>
      <c r="AU70" s="93" t="s">
        <v>28</v>
      </c>
      <c r="AV70" s="93">
        <v>2</v>
      </c>
      <c r="AW70" s="93">
        <v>3</v>
      </c>
      <c r="AX70" s="93" t="s">
        <v>28</v>
      </c>
      <c r="AY70" s="93" t="s">
        <v>28</v>
      </c>
      <c r="AZ70" s="93" t="s">
        <v>28</v>
      </c>
      <c r="BA70" s="93" t="s">
        <v>28</v>
      </c>
      <c r="BB70" s="93" t="s">
        <v>28</v>
      </c>
      <c r="BC70" s="105" t="s">
        <v>230</v>
      </c>
      <c r="BD70" s="106">
        <v>6.6</v>
      </c>
      <c r="BE70" s="106">
        <v>5</v>
      </c>
      <c r="BF70" s="106">
        <v>4.8</v>
      </c>
    </row>
    <row r="71" spans="1:93" x14ac:dyDescent="0.3">
      <c r="A71" s="9"/>
      <c r="B71" t="s">
        <v>185</v>
      </c>
      <c r="C71" s="93">
        <v>194</v>
      </c>
      <c r="D71" s="103">
        <v>1261</v>
      </c>
      <c r="E71" s="104">
        <v>0.15775098160000001</v>
      </c>
      <c r="F71" s="94">
        <v>0.13685987259999999</v>
      </c>
      <c r="G71" s="94">
        <v>0.18183103440000001</v>
      </c>
      <c r="H71" s="94">
        <v>0.1041398021</v>
      </c>
      <c r="I71" s="96">
        <v>0.1538461538</v>
      </c>
      <c r="J71" s="94">
        <v>0.1336515298</v>
      </c>
      <c r="K71" s="94">
        <v>0.17709216720000001</v>
      </c>
      <c r="L71" s="94">
        <v>1.1250071222</v>
      </c>
      <c r="M71" s="94">
        <v>0.97602138419999995</v>
      </c>
      <c r="N71" s="94">
        <v>1.2967349338</v>
      </c>
      <c r="O71" s="103">
        <v>164</v>
      </c>
      <c r="P71" s="103">
        <v>1193</v>
      </c>
      <c r="Q71" s="104">
        <v>0.13975289699999999</v>
      </c>
      <c r="R71" s="94">
        <v>0.11976543100000001</v>
      </c>
      <c r="S71" s="94">
        <v>0.16307604010000001</v>
      </c>
      <c r="T71" s="94">
        <v>0.20069236900000001</v>
      </c>
      <c r="U71" s="96">
        <v>0.13746856660000001</v>
      </c>
      <c r="V71" s="94">
        <v>0.1179602626</v>
      </c>
      <c r="W71" s="94">
        <v>0.1602031599</v>
      </c>
      <c r="X71" s="94">
        <v>1.1060143265</v>
      </c>
      <c r="Y71" s="94">
        <v>0.94783210419999997</v>
      </c>
      <c r="Z71" s="94">
        <v>1.2905953332</v>
      </c>
      <c r="AA71" s="103">
        <v>172</v>
      </c>
      <c r="AB71" s="103">
        <v>1063</v>
      </c>
      <c r="AC71" s="104">
        <v>0.1642227372</v>
      </c>
      <c r="AD71" s="94">
        <v>0.14121398269999999</v>
      </c>
      <c r="AE71" s="94">
        <v>0.1909804319</v>
      </c>
      <c r="AF71" s="94">
        <v>8.0973804999999997E-6</v>
      </c>
      <c r="AG71" s="96">
        <v>0.16180620879999999</v>
      </c>
      <c r="AH71" s="94">
        <v>0.1393450909</v>
      </c>
      <c r="AI71" s="94">
        <v>0.1878878477</v>
      </c>
      <c r="AJ71" s="94">
        <v>1.4101388193</v>
      </c>
      <c r="AK71" s="94">
        <v>1.2125685048999999</v>
      </c>
      <c r="AL71" s="94">
        <v>1.6399003286</v>
      </c>
      <c r="AM71" s="94">
        <v>0.13931244970000001</v>
      </c>
      <c r="AN71" s="94">
        <v>1.1750936165000001</v>
      </c>
      <c r="AO71" s="94">
        <v>0.9487948544</v>
      </c>
      <c r="AP71" s="94">
        <v>1.4553673022</v>
      </c>
      <c r="AQ71" s="94">
        <v>0.25346590260000001</v>
      </c>
      <c r="AR71" s="94">
        <v>0.88590825610000001</v>
      </c>
      <c r="AS71" s="94">
        <v>0.71960161700000003</v>
      </c>
      <c r="AT71" s="94">
        <v>1.0906499092999999</v>
      </c>
      <c r="AU71" s="93" t="s">
        <v>28</v>
      </c>
      <c r="AV71" s="93" t="s">
        <v>28</v>
      </c>
      <c r="AW71" s="93">
        <v>3</v>
      </c>
      <c r="AX71" s="93" t="s">
        <v>28</v>
      </c>
      <c r="AY71" s="93" t="s">
        <v>28</v>
      </c>
      <c r="AZ71" s="93" t="s">
        <v>28</v>
      </c>
      <c r="BA71" s="93" t="s">
        <v>28</v>
      </c>
      <c r="BB71" s="93" t="s">
        <v>28</v>
      </c>
      <c r="BC71" s="105">
        <v>-3</v>
      </c>
      <c r="BD71" s="106">
        <v>38.799999999999997</v>
      </c>
      <c r="BE71" s="106">
        <v>32.799999999999997</v>
      </c>
      <c r="BF71" s="106">
        <v>34.4</v>
      </c>
    </row>
    <row r="72" spans="1:93" x14ac:dyDescent="0.3">
      <c r="A72" s="9"/>
      <c r="B72" t="s">
        <v>186</v>
      </c>
      <c r="C72" s="93">
        <v>178</v>
      </c>
      <c r="D72" s="103">
        <v>897</v>
      </c>
      <c r="E72" s="104">
        <v>0.20362361740000001</v>
      </c>
      <c r="F72" s="94">
        <v>0.17557504779999999</v>
      </c>
      <c r="G72" s="94">
        <v>0.2361530188</v>
      </c>
      <c r="H72" s="94">
        <v>8.0833723000000001E-7</v>
      </c>
      <c r="I72" s="96">
        <v>0.19843924190000001</v>
      </c>
      <c r="J72" s="94">
        <v>0.17132759010000001</v>
      </c>
      <c r="K72" s="94">
        <v>0.22984116390000001</v>
      </c>
      <c r="L72" s="94">
        <v>1.4521495680000001</v>
      </c>
      <c r="M72" s="94">
        <v>1.2521201274</v>
      </c>
      <c r="N72" s="94">
        <v>1.6841342309</v>
      </c>
      <c r="O72" s="103">
        <v>153</v>
      </c>
      <c r="P72" s="103">
        <v>840</v>
      </c>
      <c r="Q72" s="104">
        <v>0.18687735729999999</v>
      </c>
      <c r="R72" s="94">
        <v>0.1592863705</v>
      </c>
      <c r="S72" s="94">
        <v>0.2192475512</v>
      </c>
      <c r="T72" s="94">
        <v>1.5759426999999999E-6</v>
      </c>
      <c r="U72" s="96">
        <v>0.1821428571</v>
      </c>
      <c r="V72" s="94">
        <v>0.1554520948</v>
      </c>
      <c r="W72" s="94">
        <v>0.21341636119999999</v>
      </c>
      <c r="X72" s="94">
        <v>1.478960643</v>
      </c>
      <c r="Y72" s="94">
        <v>1.2606036193000001</v>
      </c>
      <c r="Z72" s="94">
        <v>1.7351406502</v>
      </c>
      <c r="AA72" s="103">
        <v>140</v>
      </c>
      <c r="AB72" s="103">
        <v>783</v>
      </c>
      <c r="AC72" s="104">
        <v>0.18216132979999999</v>
      </c>
      <c r="AD72" s="94">
        <v>0.15414260539999999</v>
      </c>
      <c r="AE72" s="94">
        <v>0.21527305820000001</v>
      </c>
      <c r="AF72" s="94">
        <v>1.5220948999999999E-7</v>
      </c>
      <c r="AG72" s="96">
        <v>0.17879948909999999</v>
      </c>
      <c r="AH72" s="94">
        <v>0.15150487700000001</v>
      </c>
      <c r="AI72" s="94">
        <v>0.21101140739999999</v>
      </c>
      <c r="AJ72" s="94">
        <v>1.5641729451999999</v>
      </c>
      <c r="AK72" s="94">
        <v>1.3235832952</v>
      </c>
      <c r="AL72" s="94">
        <v>1.8484949237999999</v>
      </c>
      <c r="AM72" s="94">
        <v>0.82701684890000005</v>
      </c>
      <c r="AN72" s="94">
        <v>0.97476405070000005</v>
      </c>
      <c r="AO72" s="94">
        <v>0.77506901039999998</v>
      </c>
      <c r="AP72" s="94">
        <v>1.2259101343000001</v>
      </c>
      <c r="AQ72" s="94">
        <v>0.43630071500000001</v>
      </c>
      <c r="AR72" s="94">
        <v>0.91775875350000002</v>
      </c>
      <c r="AS72" s="94">
        <v>0.73941439600000003</v>
      </c>
      <c r="AT72" s="94">
        <v>1.1391191925999999</v>
      </c>
      <c r="AU72" s="93">
        <v>1</v>
      </c>
      <c r="AV72" s="93">
        <v>2</v>
      </c>
      <c r="AW72" s="93">
        <v>3</v>
      </c>
      <c r="AX72" s="93" t="s">
        <v>28</v>
      </c>
      <c r="AY72" s="93" t="s">
        <v>28</v>
      </c>
      <c r="AZ72" s="93" t="s">
        <v>28</v>
      </c>
      <c r="BA72" s="93" t="s">
        <v>28</v>
      </c>
      <c r="BB72" s="93" t="s">
        <v>28</v>
      </c>
      <c r="BC72" s="105" t="s">
        <v>229</v>
      </c>
      <c r="BD72" s="106">
        <v>35.6</v>
      </c>
      <c r="BE72" s="106">
        <v>30.6</v>
      </c>
      <c r="BF72" s="106">
        <v>28</v>
      </c>
    </row>
    <row r="73" spans="1:93" x14ac:dyDescent="0.3">
      <c r="A73" s="9"/>
      <c r="B73" t="s">
        <v>188</v>
      </c>
      <c r="C73" s="93">
        <v>29</v>
      </c>
      <c r="D73" s="103">
        <v>162</v>
      </c>
      <c r="E73" s="104">
        <v>0.18560664390000001</v>
      </c>
      <c r="F73" s="94">
        <v>0.1289113284</v>
      </c>
      <c r="G73" s="94">
        <v>0.26723660910000002</v>
      </c>
      <c r="H73" s="94">
        <v>0.13162258460000001</v>
      </c>
      <c r="I73" s="96">
        <v>0.17901234569999999</v>
      </c>
      <c r="J73" s="94">
        <v>0.1243995545</v>
      </c>
      <c r="K73" s="94">
        <v>0.25760076110000002</v>
      </c>
      <c r="L73" s="94">
        <v>1.3236608369</v>
      </c>
      <c r="M73" s="94">
        <v>0.91933603870000002</v>
      </c>
      <c r="N73" s="94">
        <v>1.9058080368000001</v>
      </c>
      <c r="O73" s="103">
        <v>36</v>
      </c>
      <c r="P73" s="103">
        <v>190</v>
      </c>
      <c r="Q73" s="104">
        <v>0.19570072660000001</v>
      </c>
      <c r="R73" s="94">
        <v>0.1410733183</v>
      </c>
      <c r="S73" s="94">
        <v>0.27148134639999999</v>
      </c>
      <c r="T73" s="94">
        <v>8.8017585999999991E-3</v>
      </c>
      <c r="U73" s="96">
        <v>0.18947368419999999</v>
      </c>
      <c r="V73" s="94">
        <v>0.13667276349999999</v>
      </c>
      <c r="W73" s="94">
        <v>0.2626732356</v>
      </c>
      <c r="X73" s="94">
        <v>1.5487894126999999</v>
      </c>
      <c r="Y73" s="94">
        <v>1.1164642339999999</v>
      </c>
      <c r="Z73" s="94">
        <v>2.1485226055000002</v>
      </c>
      <c r="AA73" s="103">
        <v>23</v>
      </c>
      <c r="AB73" s="103">
        <v>178</v>
      </c>
      <c r="AC73" s="104">
        <v>0.13204582279999999</v>
      </c>
      <c r="AD73" s="94">
        <v>8.7698770499999995E-2</v>
      </c>
      <c r="AE73" s="94">
        <v>0.19881805899999999</v>
      </c>
      <c r="AF73" s="94">
        <v>0.54744291690000002</v>
      </c>
      <c r="AG73" s="96">
        <v>0.1292134831</v>
      </c>
      <c r="AH73" s="94">
        <v>8.5865764799999994E-2</v>
      </c>
      <c r="AI73" s="94">
        <v>0.1944444827</v>
      </c>
      <c r="AJ73" s="94">
        <v>1.1338438504999999</v>
      </c>
      <c r="AK73" s="94">
        <v>0.7530470065</v>
      </c>
      <c r="AL73" s="94">
        <v>1.7072000368</v>
      </c>
      <c r="AM73" s="94">
        <v>0.14051899700000001</v>
      </c>
      <c r="AN73" s="94">
        <v>0.67473343149999998</v>
      </c>
      <c r="AO73" s="94">
        <v>0.39986145439999998</v>
      </c>
      <c r="AP73" s="94">
        <v>1.1385573643</v>
      </c>
      <c r="AQ73" s="94">
        <v>0.83192470549999997</v>
      </c>
      <c r="AR73" s="94">
        <v>1.0543842745000001</v>
      </c>
      <c r="AS73" s="94">
        <v>0.64655496410000002</v>
      </c>
      <c r="AT73" s="94">
        <v>1.7194612367</v>
      </c>
      <c r="AU73" s="93" t="s">
        <v>28</v>
      </c>
      <c r="AV73" s="93" t="s">
        <v>28</v>
      </c>
      <c r="AW73" s="93" t="s">
        <v>28</v>
      </c>
      <c r="AX73" s="93" t="s">
        <v>28</v>
      </c>
      <c r="AY73" s="93" t="s">
        <v>28</v>
      </c>
      <c r="AZ73" s="93" t="s">
        <v>28</v>
      </c>
      <c r="BA73" s="93" t="s">
        <v>28</v>
      </c>
      <c r="BB73" s="93" t="s">
        <v>28</v>
      </c>
      <c r="BC73" s="105" t="s">
        <v>28</v>
      </c>
      <c r="BD73" s="106">
        <v>5.8</v>
      </c>
      <c r="BE73" s="106">
        <v>7.2</v>
      </c>
      <c r="BF73" s="106">
        <v>4.5999999999999996</v>
      </c>
    </row>
    <row r="74" spans="1:93" x14ac:dyDescent="0.3">
      <c r="A74" s="9"/>
      <c r="B74" t="s">
        <v>187</v>
      </c>
      <c r="C74" s="93">
        <v>22</v>
      </c>
      <c r="D74" s="103">
        <v>125</v>
      </c>
      <c r="E74" s="104">
        <v>0.18256687630000001</v>
      </c>
      <c r="F74" s="94">
        <v>0.1201544891</v>
      </c>
      <c r="G74" s="94">
        <v>0.27739841079999999</v>
      </c>
      <c r="H74" s="94">
        <v>0.21632948090000001</v>
      </c>
      <c r="I74" s="96">
        <v>0.17599999999999999</v>
      </c>
      <c r="J74" s="94">
        <v>0.1158873119</v>
      </c>
      <c r="K74" s="94">
        <v>0.26729414550000002</v>
      </c>
      <c r="L74" s="94">
        <v>1.3019826183000001</v>
      </c>
      <c r="M74" s="94">
        <v>0.85688630629999996</v>
      </c>
      <c r="N74" s="94">
        <v>1.9782773116000001</v>
      </c>
      <c r="O74" s="103">
        <v>18</v>
      </c>
      <c r="P74" s="103">
        <v>117</v>
      </c>
      <c r="Q74" s="104">
        <v>0.15887607749999999</v>
      </c>
      <c r="R74" s="94">
        <v>0.1000519451</v>
      </c>
      <c r="S74" s="94">
        <v>0.25228503050000001</v>
      </c>
      <c r="T74" s="94">
        <v>0.33173143040000003</v>
      </c>
      <c r="U74" s="96">
        <v>0.1538461538</v>
      </c>
      <c r="V74" s="94">
        <v>9.6929621199999996E-2</v>
      </c>
      <c r="W74" s="94">
        <v>0.24418375680000001</v>
      </c>
      <c r="X74" s="94">
        <v>1.2573565315999999</v>
      </c>
      <c r="Y74" s="94">
        <v>0.79181818039999996</v>
      </c>
      <c r="Z74" s="94">
        <v>1.9966016019999999</v>
      </c>
      <c r="AA74" s="103">
        <v>17</v>
      </c>
      <c r="AB74" s="103">
        <v>110</v>
      </c>
      <c r="AC74" s="104">
        <v>0.15870157469999999</v>
      </c>
      <c r="AD74" s="94">
        <v>9.8610065499999996E-2</v>
      </c>
      <c r="AE74" s="94">
        <v>0.25541195719999998</v>
      </c>
      <c r="AF74" s="94">
        <v>0.2024001738</v>
      </c>
      <c r="AG74" s="96">
        <v>0.15454545450000001</v>
      </c>
      <c r="AH74" s="94">
        <v>9.6074810799999993E-2</v>
      </c>
      <c r="AI74" s="94">
        <v>0.24860103619999999</v>
      </c>
      <c r="AJ74" s="94">
        <v>1.3627300032</v>
      </c>
      <c r="AK74" s="94">
        <v>0.8467395177</v>
      </c>
      <c r="AL74" s="94">
        <v>2.1931574267</v>
      </c>
      <c r="AM74" s="94">
        <v>0.99740737869999996</v>
      </c>
      <c r="AN74" s="94">
        <v>0.99890164199999998</v>
      </c>
      <c r="AO74" s="94">
        <v>0.51480208110000003</v>
      </c>
      <c r="AP74" s="94">
        <v>1.9382293254</v>
      </c>
      <c r="AQ74" s="94">
        <v>0.66187447109999997</v>
      </c>
      <c r="AR74" s="94">
        <v>0.8702349559</v>
      </c>
      <c r="AS74" s="94">
        <v>0.4667732181</v>
      </c>
      <c r="AT74" s="94">
        <v>1.6224342982</v>
      </c>
      <c r="AU74" s="93" t="s">
        <v>28</v>
      </c>
      <c r="AV74" s="93" t="s">
        <v>28</v>
      </c>
      <c r="AW74" s="93" t="s">
        <v>28</v>
      </c>
      <c r="AX74" s="93" t="s">
        <v>28</v>
      </c>
      <c r="AY74" s="93" t="s">
        <v>28</v>
      </c>
      <c r="AZ74" s="93" t="s">
        <v>28</v>
      </c>
      <c r="BA74" s="93" t="s">
        <v>28</v>
      </c>
      <c r="BB74" s="93" t="s">
        <v>28</v>
      </c>
      <c r="BC74" s="105" t="s">
        <v>28</v>
      </c>
      <c r="BD74" s="106">
        <v>4.4000000000000004</v>
      </c>
      <c r="BE74" s="106">
        <v>3.6</v>
      </c>
      <c r="BF74" s="106">
        <v>3.4</v>
      </c>
    </row>
    <row r="75" spans="1:93" x14ac:dyDescent="0.3">
      <c r="A75" s="9"/>
      <c r="B75" t="s">
        <v>189</v>
      </c>
      <c r="C75" s="93">
        <v>22</v>
      </c>
      <c r="D75" s="103">
        <v>221</v>
      </c>
      <c r="E75" s="104">
        <v>0.1028406397</v>
      </c>
      <c r="F75" s="94">
        <v>6.7683570200000001E-2</v>
      </c>
      <c r="G75" s="94">
        <v>0.156259446</v>
      </c>
      <c r="H75" s="94">
        <v>0.14633092410000001</v>
      </c>
      <c r="I75" s="96">
        <v>9.9547511300000002E-2</v>
      </c>
      <c r="J75" s="94">
        <v>6.5547122099999994E-2</v>
      </c>
      <c r="K75" s="94">
        <v>0.15118447139999999</v>
      </c>
      <c r="L75" s="94">
        <v>0.73341193159999996</v>
      </c>
      <c r="M75" s="94">
        <v>0.48268795380000001</v>
      </c>
      <c r="N75" s="94">
        <v>1.1143701789</v>
      </c>
      <c r="O75" s="103">
        <v>37</v>
      </c>
      <c r="P75" s="103">
        <v>289</v>
      </c>
      <c r="Q75" s="104">
        <v>0.1322193448</v>
      </c>
      <c r="R75" s="94">
        <v>9.5735685299999998E-2</v>
      </c>
      <c r="S75" s="94">
        <v>0.18260646580000001</v>
      </c>
      <c r="T75" s="94">
        <v>0.78309410150000003</v>
      </c>
      <c r="U75" s="96">
        <v>0.12802768170000001</v>
      </c>
      <c r="V75" s="94">
        <v>9.2761381800000001E-2</v>
      </c>
      <c r="W75" s="94">
        <v>0.17670162889999999</v>
      </c>
      <c r="X75" s="94">
        <v>1.0463932604999999</v>
      </c>
      <c r="Y75" s="94">
        <v>0.75765899479999999</v>
      </c>
      <c r="Z75" s="94">
        <v>1.445160505</v>
      </c>
      <c r="AA75" s="103">
        <v>36</v>
      </c>
      <c r="AB75" s="103">
        <v>287</v>
      </c>
      <c r="AC75" s="104">
        <v>0.12833065530000001</v>
      </c>
      <c r="AD75" s="94">
        <v>9.2502438500000006E-2</v>
      </c>
      <c r="AE75" s="94">
        <v>0.17803592369999999</v>
      </c>
      <c r="AF75" s="94">
        <v>0.56112129359999996</v>
      </c>
      <c r="AG75" s="96">
        <v>0.12543554009999999</v>
      </c>
      <c r="AH75" s="94">
        <v>9.0480226699999999E-2</v>
      </c>
      <c r="AI75" s="94">
        <v>0.17389517339999999</v>
      </c>
      <c r="AJ75" s="94">
        <v>1.1019426533000001</v>
      </c>
      <c r="AK75" s="94">
        <v>0.7942948809</v>
      </c>
      <c r="AL75" s="94">
        <v>1.5287491337000001</v>
      </c>
      <c r="AM75" s="94">
        <v>0.8985326911</v>
      </c>
      <c r="AN75" s="94">
        <v>0.97058910330000003</v>
      </c>
      <c r="AO75" s="94">
        <v>0.61342851409999999</v>
      </c>
      <c r="AP75" s="94">
        <v>1.5357016928</v>
      </c>
      <c r="AQ75" s="94">
        <v>0.35063700060000003</v>
      </c>
      <c r="AR75" s="94">
        <v>1.2856721345</v>
      </c>
      <c r="AS75" s="94">
        <v>0.75851842879999998</v>
      </c>
      <c r="AT75" s="94">
        <v>2.1791861276</v>
      </c>
      <c r="AU75" s="93" t="s">
        <v>28</v>
      </c>
      <c r="AV75" s="93" t="s">
        <v>28</v>
      </c>
      <c r="AW75" s="93" t="s">
        <v>28</v>
      </c>
      <c r="AX75" s="93" t="s">
        <v>28</v>
      </c>
      <c r="AY75" s="93" t="s">
        <v>28</v>
      </c>
      <c r="AZ75" s="93" t="s">
        <v>28</v>
      </c>
      <c r="BA75" s="93" t="s">
        <v>28</v>
      </c>
      <c r="BB75" s="93" t="s">
        <v>28</v>
      </c>
      <c r="BC75" s="105" t="s">
        <v>28</v>
      </c>
      <c r="BD75" s="106">
        <v>4.4000000000000004</v>
      </c>
      <c r="BE75" s="106">
        <v>7.4</v>
      </c>
      <c r="BF75" s="106">
        <v>7.2</v>
      </c>
      <c r="BQ75" s="46"/>
      <c r="CC75" s="4"/>
      <c r="CO75" s="4"/>
    </row>
    <row r="76" spans="1:93" x14ac:dyDescent="0.3">
      <c r="A76" s="9"/>
      <c r="B76" t="s">
        <v>190</v>
      </c>
      <c r="C76" s="93">
        <v>80</v>
      </c>
      <c r="D76" s="103">
        <v>650</v>
      </c>
      <c r="E76" s="104">
        <v>0.12741650830000001</v>
      </c>
      <c r="F76" s="94">
        <v>0.10224967409999999</v>
      </c>
      <c r="G76" s="94">
        <v>0.15877768540000001</v>
      </c>
      <c r="H76" s="94">
        <v>0.39365255770000002</v>
      </c>
      <c r="I76" s="96">
        <v>0.1230769231</v>
      </c>
      <c r="J76" s="94">
        <v>9.8857450200000002E-2</v>
      </c>
      <c r="K76" s="94">
        <v>0.15323001920000001</v>
      </c>
      <c r="L76" s="94">
        <v>0.90867567270000005</v>
      </c>
      <c r="M76" s="94">
        <v>0.72919743810000004</v>
      </c>
      <c r="N76" s="94">
        <v>1.1323290989999999</v>
      </c>
      <c r="O76" s="103">
        <v>90</v>
      </c>
      <c r="P76" s="103">
        <v>667</v>
      </c>
      <c r="Q76" s="104">
        <v>0.1389055233</v>
      </c>
      <c r="R76" s="94">
        <v>0.1128649917</v>
      </c>
      <c r="S76" s="94">
        <v>0.17095420040000001</v>
      </c>
      <c r="T76" s="94">
        <v>0.3713850118</v>
      </c>
      <c r="U76" s="96">
        <v>0.1349325337</v>
      </c>
      <c r="V76" s="94">
        <v>0.10974687299999999</v>
      </c>
      <c r="W76" s="94">
        <v>0.1658980176</v>
      </c>
      <c r="X76" s="94">
        <v>1.099308151</v>
      </c>
      <c r="Y76" s="94">
        <v>0.89322153920000003</v>
      </c>
      <c r="Z76" s="94">
        <v>1.3529436515</v>
      </c>
      <c r="AA76" s="103">
        <v>91</v>
      </c>
      <c r="AB76" s="103">
        <v>664</v>
      </c>
      <c r="AC76" s="104">
        <v>0.1402716171</v>
      </c>
      <c r="AD76" s="94">
        <v>0.1140889787</v>
      </c>
      <c r="AE76" s="94">
        <v>0.1724629915</v>
      </c>
      <c r="AF76" s="94">
        <v>7.7572496500000004E-2</v>
      </c>
      <c r="AG76" s="96">
        <v>0.1370481928</v>
      </c>
      <c r="AH76" s="94">
        <v>0.1115945913</v>
      </c>
      <c r="AI76" s="94">
        <v>0.16830750420000001</v>
      </c>
      <c r="AJ76" s="94">
        <v>1.2044766508</v>
      </c>
      <c r="AK76" s="94">
        <v>0.97965300320000004</v>
      </c>
      <c r="AL76" s="94">
        <v>1.4808957841999999</v>
      </c>
      <c r="AM76" s="94">
        <v>0.94751195759999995</v>
      </c>
      <c r="AN76" s="94">
        <v>1.0098346970000001</v>
      </c>
      <c r="AO76" s="94">
        <v>0.75458627140000001</v>
      </c>
      <c r="AP76" s="94">
        <v>1.3514241565</v>
      </c>
      <c r="AQ76" s="94">
        <v>0.57422905599999996</v>
      </c>
      <c r="AR76" s="94">
        <v>1.0901689676999999</v>
      </c>
      <c r="AS76" s="94">
        <v>0.8066706548</v>
      </c>
      <c r="AT76" s="94">
        <v>1.4733006228000001</v>
      </c>
      <c r="AU76" s="93" t="s">
        <v>28</v>
      </c>
      <c r="AV76" s="93" t="s">
        <v>28</v>
      </c>
      <c r="AW76" s="93" t="s">
        <v>28</v>
      </c>
      <c r="AX76" s="93" t="s">
        <v>28</v>
      </c>
      <c r="AY76" s="93" t="s">
        <v>28</v>
      </c>
      <c r="AZ76" s="93" t="s">
        <v>28</v>
      </c>
      <c r="BA76" s="93" t="s">
        <v>28</v>
      </c>
      <c r="BB76" s="93" t="s">
        <v>28</v>
      </c>
      <c r="BC76" s="105" t="s">
        <v>28</v>
      </c>
      <c r="BD76" s="106">
        <v>16</v>
      </c>
      <c r="BE76" s="106">
        <v>18</v>
      </c>
      <c r="BF76" s="106">
        <v>18.2</v>
      </c>
      <c r="BQ76" s="46"/>
      <c r="CC76" s="4"/>
      <c r="CO76" s="4"/>
    </row>
    <row r="77" spans="1:93" x14ac:dyDescent="0.3">
      <c r="A77" s="9"/>
      <c r="B77" t="s">
        <v>193</v>
      </c>
      <c r="C77" s="93">
        <v>170</v>
      </c>
      <c r="D77" s="103">
        <v>680</v>
      </c>
      <c r="E77" s="104">
        <v>0.25862200569999999</v>
      </c>
      <c r="F77" s="94">
        <v>0.22223399639999999</v>
      </c>
      <c r="G77" s="94">
        <v>0.3009680918</v>
      </c>
      <c r="H77" s="94">
        <v>2.5300110000000001E-15</v>
      </c>
      <c r="I77" s="96">
        <v>0.25</v>
      </c>
      <c r="J77" s="94">
        <v>0.2151076375</v>
      </c>
      <c r="K77" s="94">
        <v>0.29055221250000002</v>
      </c>
      <c r="L77" s="94">
        <v>1.8443726649000001</v>
      </c>
      <c r="M77" s="94">
        <v>1.5848701933</v>
      </c>
      <c r="N77" s="94">
        <v>2.1463653877</v>
      </c>
      <c r="O77" s="103">
        <v>156</v>
      </c>
      <c r="P77" s="103">
        <v>701</v>
      </c>
      <c r="Q77" s="104">
        <v>0.22797844419999999</v>
      </c>
      <c r="R77" s="94">
        <v>0.19461592750000001</v>
      </c>
      <c r="S77" s="94">
        <v>0.26706021289999998</v>
      </c>
      <c r="T77" s="94">
        <v>2.6665540000000002E-13</v>
      </c>
      <c r="U77" s="96">
        <v>0.22253922970000001</v>
      </c>
      <c r="V77" s="94">
        <v>0.1902198849</v>
      </c>
      <c r="W77" s="94">
        <v>0.26034979870000002</v>
      </c>
      <c r="X77" s="94">
        <v>1.8042375565</v>
      </c>
      <c r="Y77" s="94">
        <v>1.5402042358000001</v>
      </c>
      <c r="Z77" s="94">
        <v>2.1135334421</v>
      </c>
      <c r="AA77" s="103">
        <v>119</v>
      </c>
      <c r="AB77" s="103">
        <v>565</v>
      </c>
      <c r="AC77" s="104">
        <v>0.215169421</v>
      </c>
      <c r="AD77" s="94">
        <v>0.1795540974</v>
      </c>
      <c r="AE77" s="94">
        <v>0.2578491966</v>
      </c>
      <c r="AF77" s="94">
        <v>2.9429879999999997E-11</v>
      </c>
      <c r="AG77" s="96">
        <v>0.210619469</v>
      </c>
      <c r="AH77" s="94">
        <v>0.17598230270000001</v>
      </c>
      <c r="AI77" s="94">
        <v>0.25207398730000002</v>
      </c>
      <c r="AJ77" s="94">
        <v>1.8476050181999999</v>
      </c>
      <c r="AK77" s="94">
        <v>1.5417853045000001</v>
      </c>
      <c r="AL77" s="94">
        <v>2.2140853809999999</v>
      </c>
      <c r="AM77" s="94">
        <v>0.63471626299999995</v>
      </c>
      <c r="AN77" s="94">
        <v>0.94381476180000001</v>
      </c>
      <c r="AO77" s="94">
        <v>0.74350718999999998</v>
      </c>
      <c r="AP77" s="94">
        <v>1.1980870079999999</v>
      </c>
      <c r="AQ77" s="94">
        <v>0.25535341680000001</v>
      </c>
      <c r="AR77" s="94">
        <v>0.88151216529999998</v>
      </c>
      <c r="AS77" s="94">
        <v>0.70933179209999997</v>
      </c>
      <c r="AT77" s="94">
        <v>1.0954869164000001</v>
      </c>
      <c r="AU77" s="93">
        <v>1</v>
      </c>
      <c r="AV77" s="93">
        <v>2</v>
      </c>
      <c r="AW77" s="93">
        <v>3</v>
      </c>
      <c r="AX77" s="93" t="s">
        <v>28</v>
      </c>
      <c r="AY77" s="93" t="s">
        <v>28</v>
      </c>
      <c r="AZ77" s="93" t="s">
        <v>28</v>
      </c>
      <c r="BA77" s="93" t="s">
        <v>28</v>
      </c>
      <c r="BB77" s="93" t="s">
        <v>28</v>
      </c>
      <c r="BC77" s="105" t="s">
        <v>229</v>
      </c>
      <c r="BD77" s="106">
        <v>34</v>
      </c>
      <c r="BE77" s="106">
        <v>31.2</v>
      </c>
      <c r="BF77" s="106">
        <v>23.8</v>
      </c>
    </row>
    <row r="78" spans="1:93" x14ac:dyDescent="0.3">
      <c r="A78" s="9"/>
      <c r="B78" t="s">
        <v>191</v>
      </c>
      <c r="C78" s="93">
        <v>98</v>
      </c>
      <c r="D78" s="103">
        <v>527</v>
      </c>
      <c r="E78" s="104">
        <v>0.19275590610000001</v>
      </c>
      <c r="F78" s="94">
        <v>0.15797030719999999</v>
      </c>
      <c r="G78" s="94">
        <v>0.23520141219999999</v>
      </c>
      <c r="H78" s="94">
        <v>1.7264108999999999E-3</v>
      </c>
      <c r="I78" s="96">
        <v>0.18595825429999999</v>
      </c>
      <c r="J78" s="94">
        <v>0.1525566418</v>
      </c>
      <c r="K78" s="94">
        <v>0.22667300439999999</v>
      </c>
      <c r="L78" s="94">
        <v>1.374646072</v>
      </c>
      <c r="M78" s="94">
        <v>1.1265712511999999</v>
      </c>
      <c r="N78" s="94">
        <v>1.677347812</v>
      </c>
      <c r="O78" s="103">
        <v>91</v>
      </c>
      <c r="P78" s="103">
        <v>519</v>
      </c>
      <c r="Q78" s="104">
        <v>0.18104498469999999</v>
      </c>
      <c r="R78" s="94">
        <v>0.14726894569999999</v>
      </c>
      <c r="S78" s="94">
        <v>0.22256753679999999</v>
      </c>
      <c r="T78" s="94">
        <v>6.4099860000000003E-4</v>
      </c>
      <c r="U78" s="96">
        <v>0.1753371869</v>
      </c>
      <c r="V78" s="94">
        <v>0.1427722709</v>
      </c>
      <c r="W78" s="94">
        <v>0.215329832</v>
      </c>
      <c r="X78" s="94">
        <v>1.4328028331</v>
      </c>
      <c r="Y78" s="94">
        <v>1.1654968676999999</v>
      </c>
      <c r="Z78" s="94">
        <v>1.7614152516999999</v>
      </c>
      <c r="AA78" s="103">
        <v>78</v>
      </c>
      <c r="AB78" s="103">
        <v>489</v>
      </c>
      <c r="AC78" s="104">
        <v>0.1638517652</v>
      </c>
      <c r="AD78" s="94">
        <v>0.1311027508</v>
      </c>
      <c r="AE78" s="94">
        <v>0.20478137029999999</v>
      </c>
      <c r="AF78" s="94">
        <v>2.6902079999999999E-3</v>
      </c>
      <c r="AG78" s="96">
        <v>0.1595092025</v>
      </c>
      <c r="AH78" s="94">
        <v>0.12776330790000001</v>
      </c>
      <c r="AI78" s="94">
        <v>0.19914313489999999</v>
      </c>
      <c r="AJ78" s="94">
        <v>1.4069533775</v>
      </c>
      <c r="AK78" s="94">
        <v>1.1257459314</v>
      </c>
      <c r="AL78" s="94">
        <v>1.7584054726</v>
      </c>
      <c r="AM78" s="94">
        <v>0.51784876339999997</v>
      </c>
      <c r="AN78" s="94">
        <v>0.90503343970000005</v>
      </c>
      <c r="AO78" s="94">
        <v>0.66883703829999996</v>
      </c>
      <c r="AP78" s="94">
        <v>1.2246414000000001</v>
      </c>
      <c r="AQ78" s="94">
        <v>0.66680320609999999</v>
      </c>
      <c r="AR78" s="94">
        <v>0.93924481140000005</v>
      </c>
      <c r="AS78" s="94">
        <v>0.70608757209999995</v>
      </c>
      <c r="AT78" s="94">
        <v>1.2493929231000001</v>
      </c>
      <c r="AU78" s="93">
        <v>1</v>
      </c>
      <c r="AV78" s="93">
        <v>2</v>
      </c>
      <c r="AW78" s="93">
        <v>3</v>
      </c>
      <c r="AX78" s="93" t="s">
        <v>28</v>
      </c>
      <c r="AY78" s="93" t="s">
        <v>28</v>
      </c>
      <c r="AZ78" s="93" t="s">
        <v>28</v>
      </c>
      <c r="BA78" s="93" t="s">
        <v>28</v>
      </c>
      <c r="BB78" s="93" t="s">
        <v>28</v>
      </c>
      <c r="BC78" s="105" t="s">
        <v>229</v>
      </c>
      <c r="BD78" s="106">
        <v>19.600000000000001</v>
      </c>
      <c r="BE78" s="106">
        <v>18.2</v>
      </c>
      <c r="BF78" s="106">
        <v>15.6</v>
      </c>
      <c r="BQ78" s="46"/>
      <c r="CO78" s="4"/>
    </row>
    <row r="79" spans="1:93" x14ac:dyDescent="0.3">
      <c r="A79" s="9"/>
      <c r="B79" t="s">
        <v>192</v>
      </c>
      <c r="C79" s="93">
        <v>108</v>
      </c>
      <c r="D79" s="103">
        <v>583</v>
      </c>
      <c r="E79" s="104">
        <v>0.19286864240000001</v>
      </c>
      <c r="F79" s="94">
        <v>0.1595399532</v>
      </c>
      <c r="G79" s="94">
        <v>0.2331598604</v>
      </c>
      <c r="H79" s="94">
        <v>9.8998409999999999E-4</v>
      </c>
      <c r="I79" s="96">
        <v>0.1852487136</v>
      </c>
      <c r="J79" s="94">
        <v>0.15340810099999999</v>
      </c>
      <c r="K79" s="94">
        <v>0.2236980032</v>
      </c>
      <c r="L79" s="94">
        <v>1.3754500549999999</v>
      </c>
      <c r="M79" s="94">
        <v>1.1377652411000001</v>
      </c>
      <c r="N79" s="94">
        <v>1.6627884078999999</v>
      </c>
      <c r="O79" s="103">
        <v>91</v>
      </c>
      <c r="P79" s="103">
        <v>587</v>
      </c>
      <c r="Q79" s="104">
        <v>0.1605370626</v>
      </c>
      <c r="R79" s="94">
        <v>0.1305863256</v>
      </c>
      <c r="S79" s="94">
        <v>0.19735717620000001</v>
      </c>
      <c r="T79" s="94">
        <v>2.3059445200000001E-2</v>
      </c>
      <c r="U79" s="96">
        <v>0.15502555370000001</v>
      </c>
      <c r="V79" s="94">
        <v>0.12623306409999999</v>
      </c>
      <c r="W79" s="94">
        <v>0.19038531989999999</v>
      </c>
      <c r="X79" s="94">
        <v>1.2705016852</v>
      </c>
      <c r="Y79" s="94">
        <v>1.0334694308000001</v>
      </c>
      <c r="Z79" s="94">
        <v>1.5618986725999999</v>
      </c>
      <c r="AA79" s="103">
        <v>89</v>
      </c>
      <c r="AB79" s="103">
        <v>572</v>
      </c>
      <c r="AC79" s="104">
        <v>0.1594483001</v>
      </c>
      <c r="AD79" s="94">
        <v>0.1293920801</v>
      </c>
      <c r="AE79" s="94">
        <v>0.19648621760000001</v>
      </c>
      <c r="AF79" s="94">
        <v>3.1967133E-3</v>
      </c>
      <c r="AG79" s="96">
        <v>0.15559440560000001</v>
      </c>
      <c r="AH79" s="94">
        <v>0.1264057398</v>
      </c>
      <c r="AI79" s="94">
        <v>0.1915230993</v>
      </c>
      <c r="AJ79" s="94">
        <v>1.3691419440000001</v>
      </c>
      <c r="AK79" s="94">
        <v>1.1110568375000001</v>
      </c>
      <c r="AL79" s="94">
        <v>1.6871771087</v>
      </c>
      <c r="AM79" s="94">
        <v>0.96359230419999997</v>
      </c>
      <c r="AN79" s="94">
        <v>0.99321799899999996</v>
      </c>
      <c r="AO79" s="94">
        <v>0.74155628630000003</v>
      </c>
      <c r="AP79" s="94">
        <v>1.3302860643000001</v>
      </c>
      <c r="AQ79" s="94">
        <v>0.19727157249999999</v>
      </c>
      <c r="AR79" s="94">
        <v>0.83236476709999996</v>
      </c>
      <c r="AS79" s="94">
        <v>0.62977065099999996</v>
      </c>
      <c r="AT79" s="94">
        <v>1.1001324124</v>
      </c>
      <c r="AU79" s="93">
        <v>1</v>
      </c>
      <c r="AV79" s="93" t="s">
        <v>28</v>
      </c>
      <c r="AW79" s="93">
        <v>3</v>
      </c>
      <c r="AX79" s="93" t="s">
        <v>28</v>
      </c>
      <c r="AY79" s="93" t="s">
        <v>28</v>
      </c>
      <c r="AZ79" s="93" t="s">
        <v>28</v>
      </c>
      <c r="BA79" s="93" t="s">
        <v>28</v>
      </c>
      <c r="BB79" s="93" t="s">
        <v>28</v>
      </c>
      <c r="BC79" s="105" t="s">
        <v>231</v>
      </c>
      <c r="BD79" s="106">
        <v>21.6</v>
      </c>
      <c r="BE79" s="106">
        <v>18.2</v>
      </c>
      <c r="BF79" s="106">
        <v>17.8</v>
      </c>
      <c r="BQ79" s="46"/>
      <c r="CC79" s="4"/>
      <c r="CO79" s="4"/>
    </row>
    <row r="80" spans="1:93" x14ac:dyDescent="0.3">
      <c r="A80" s="9"/>
      <c r="B80" t="s">
        <v>148</v>
      </c>
      <c r="C80" s="93">
        <v>49</v>
      </c>
      <c r="D80" s="103">
        <v>415</v>
      </c>
      <c r="E80" s="104">
        <v>0.12232153110000001</v>
      </c>
      <c r="F80" s="94">
        <v>9.2381867300000003E-2</v>
      </c>
      <c r="G80" s="94">
        <v>0.1619642187</v>
      </c>
      <c r="H80" s="94">
        <v>0.34031179649999999</v>
      </c>
      <c r="I80" s="96">
        <v>0.1180722892</v>
      </c>
      <c r="J80" s="94">
        <v>8.9237575599999994E-2</v>
      </c>
      <c r="K80" s="94">
        <v>0.156224162</v>
      </c>
      <c r="L80" s="94">
        <v>0.87234064870000005</v>
      </c>
      <c r="M80" s="94">
        <v>0.65882479869999999</v>
      </c>
      <c r="N80" s="94">
        <v>1.1550539822999999</v>
      </c>
      <c r="O80" s="103">
        <v>43</v>
      </c>
      <c r="P80" s="103">
        <v>382</v>
      </c>
      <c r="Q80" s="104">
        <v>0.11621598130000001</v>
      </c>
      <c r="R80" s="94">
        <v>8.6129733099999994E-2</v>
      </c>
      <c r="S80" s="94">
        <v>0.15681175150000001</v>
      </c>
      <c r="T80" s="94">
        <v>0.58415659320000002</v>
      </c>
      <c r="U80" s="96">
        <v>0.112565445</v>
      </c>
      <c r="V80" s="94">
        <v>8.3483005200000002E-2</v>
      </c>
      <c r="W80" s="94">
        <v>0.15177914819999999</v>
      </c>
      <c r="X80" s="94">
        <v>0.91974150789999998</v>
      </c>
      <c r="Y80" s="94">
        <v>0.68163680849999997</v>
      </c>
      <c r="Z80" s="94">
        <v>1.2410193093999999</v>
      </c>
      <c r="AA80" s="103">
        <v>40</v>
      </c>
      <c r="AB80" s="103">
        <v>337</v>
      </c>
      <c r="AC80" s="104">
        <v>0.1222140692</v>
      </c>
      <c r="AD80" s="94">
        <v>8.95781098E-2</v>
      </c>
      <c r="AE80" s="94">
        <v>0.1667402754</v>
      </c>
      <c r="AF80" s="94">
        <v>0.76087178990000004</v>
      </c>
      <c r="AG80" s="96">
        <v>0.118694362</v>
      </c>
      <c r="AH80" s="94">
        <v>8.7064940800000004E-2</v>
      </c>
      <c r="AI80" s="94">
        <v>0.16181428989999999</v>
      </c>
      <c r="AJ80" s="94">
        <v>1.0494210858999999</v>
      </c>
      <c r="AK80" s="94">
        <v>0.76918441500000001</v>
      </c>
      <c r="AL80" s="94">
        <v>1.4317562785</v>
      </c>
      <c r="AM80" s="94">
        <v>0.81880233970000005</v>
      </c>
      <c r="AN80" s="94">
        <v>1.0516115583000001</v>
      </c>
      <c r="AO80" s="94">
        <v>0.68370669610000001</v>
      </c>
      <c r="AP80" s="94">
        <v>1.6174872586</v>
      </c>
      <c r="AQ80" s="94">
        <v>0.80643132760000003</v>
      </c>
      <c r="AR80" s="94">
        <v>0.95008605810000002</v>
      </c>
      <c r="AS80" s="94">
        <v>0.6308023653</v>
      </c>
      <c r="AT80" s="94">
        <v>1.4309767486</v>
      </c>
      <c r="AU80" s="93" t="s">
        <v>28</v>
      </c>
      <c r="AV80" s="93" t="s">
        <v>28</v>
      </c>
      <c r="AW80" s="93" t="s">
        <v>28</v>
      </c>
      <c r="AX80" s="93" t="s">
        <v>28</v>
      </c>
      <c r="AY80" s="93" t="s">
        <v>28</v>
      </c>
      <c r="AZ80" s="93" t="s">
        <v>28</v>
      </c>
      <c r="BA80" s="93" t="s">
        <v>28</v>
      </c>
      <c r="BB80" s="93" t="s">
        <v>28</v>
      </c>
      <c r="BC80" s="105" t="s">
        <v>28</v>
      </c>
      <c r="BD80" s="106">
        <v>9.8000000000000007</v>
      </c>
      <c r="BE80" s="106">
        <v>8.6</v>
      </c>
      <c r="BF80" s="106">
        <v>8</v>
      </c>
    </row>
    <row r="81" spans="1:93" x14ac:dyDescent="0.3">
      <c r="A81" s="9"/>
      <c r="B81" t="s">
        <v>195</v>
      </c>
      <c r="C81" s="93">
        <v>58</v>
      </c>
      <c r="D81" s="103">
        <v>292</v>
      </c>
      <c r="E81" s="104">
        <v>0.20496964440000001</v>
      </c>
      <c r="F81" s="94">
        <v>0.1583393065</v>
      </c>
      <c r="G81" s="94">
        <v>0.26533244369999998</v>
      </c>
      <c r="H81" s="94">
        <v>3.9437600999999997E-3</v>
      </c>
      <c r="I81" s="96">
        <v>0.19863013700000001</v>
      </c>
      <c r="J81" s="94">
        <v>0.15355957579999999</v>
      </c>
      <c r="K81" s="94">
        <v>0.25692915020000001</v>
      </c>
      <c r="L81" s="94">
        <v>1.4617488105000001</v>
      </c>
      <c r="M81" s="94">
        <v>1.1292027832</v>
      </c>
      <c r="N81" s="94">
        <v>1.8922284083000001</v>
      </c>
      <c r="O81" s="103">
        <v>43</v>
      </c>
      <c r="P81" s="103">
        <v>278</v>
      </c>
      <c r="Q81" s="104">
        <v>0.1599388642</v>
      </c>
      <c r="R81" s="94">
        <v>0.1185303786</v>
      </c>
      <c r="S81" s="94">
        <v>0.21581336870000001</v>
      </c>
      <c r="T81" s="94">
        <v>0.1231514658</v>
      </c>
      <c r="U81" s="96">
        <v>0.15467625900000001</v>
      </c>
      <c r="V81" s="94">
        <v>0.11471405749999999</v>
      </c>
      <c r="W81" s="94">
        <v>0.2085598367</v>
      </c>
      <c r="X81" s="94">
        <v>1.2657675008</v>
      </c>
      <c r="Y81" s="94">
        <v>0.93805781229999996</v>
      </c>
      <c r="Z81" s="94">
        <v>1.7079622866999999</v>
      </c>
      <c r="AA81" s="103">
        <v>44</v>
      </c>
      <c r="AB81" s="103">
        <v>275</v>
      </c>
      <c r="AC81" s="104">
        <v>0.16387439940000001</v>
      </c>
      <c r="AD81" s="94">
        <v>0.1218549278</v>
      </c>
      <c r="AE81" s="94">
        <v>0.2203835271</v>
      </c>
      <c r="AF81" s="94">
        <v>2.3845020799999998E-2</v>
      </c>
      <c r="AG81" s="96">
        <v>0.16</v>
      </c>
      <c r="AH81" s="94">
        <v>0.1190684011</v>
      </c>
      <c r="AI81" s="94">
        <v>0.21500246719999999</v>
      </c>
      <c r="AJ81" s="94">
        <v>1.4071477315000001</v>
      </c>
      <c r="AK81" s="94">
        <v>1.0463372306000001</v>
      </c>
      <c r="AL81" s="94">
        <v>1.8923772187000001</v>
      </c>
      <c r="AM81" s="94">
        <v>0.90974684400000005</v>
      </c>
      <c r="AN81" s="94">
        <v>1.0246064969999999</v>
      </c>
      <c r="AO81" s="94">
        <v>0.67301407449999995</v>
      </c>
      <c r="AP81" s="94">
        <v>1.5598759572000001</v>
      </c>
      <c r="AQ81" s="94">
        <v>0.21768607810000001</v>
      </c>
      <c r="AR81" s="94">
        <v>0.78030512630000004</v>
      </c>
      <c r="AS81" s="94">
        <v>0.52597862539999996</v>
      </c>
      <c r="AT81" s="94">
        <v>1.1576061473000001</v>
      </c>
      <c r="AU81" s="93">
        <v>1</v>
      </c>
      <c r="AV81" s="93" t="s">
        <v>28</v>
      </c>
      <c r="AW81" s="93" t="s">
        <v>28</v>
      </c>
      <c r="AX81" s="93" t="s">
        <v>28</v>
      </c>
      <c r="AY81" s="93" t="s">
        <v>28</v>
      </c>
      <c r="AZ81" s="93" t="s">
        <v>28</v>
      </c>
      <c r="BA81" s="93" t="s">
        <v>28</v>
      </c>
      <c r="BB81" s="93" t="s">
        <v>28</v>
      </c>
      <c r="BC81" s="105">
        <v>-1</v>
      </c>
      <c r="BD81" s="106">
        <v>11.6</v>
      </c>
      <c r="BE81" s="106">
        <v>8.6</v>
      </c>
      <c r="BF81" s="106">
        <v>8.8000000000000007</v>
      </c>
      <c r="BQ81" s="46"/>
      <c r="CC81" s="4"/>
      <c r="CO81" s="4"/>
    </row>
    <row r="82" spans="1:93" x14ac:dyDescent="0.3">
      <c r="A82" s="9"/>
      <c r="B82" t="s">
        <v>194</v>
      </c>
      <c r="C82" s="93">
        <v>267</v>
      </c>
      <c r="D82" s="103">
        <v>1284</v>
      </c>
      <c r="E82" s="104">
        <v>0.2155990344</v>
      </c>
      <c r="F82" s="94">
        <v>0.19090604729999999</v>
      </c>
      <c r="G82" s="94">
        <v>0.24348596759999999</v>
      </c>
      <c r="H82" s="94">
        <v>4.1590719999999999E-12</v>
      </c>
      <c r="I82" s="96">
        <v>0.20794392519999999</v>
      </c>
      <c r="J82" s="94">
        <v>0.1844393356</v>
      </c>
      <c r="K82" s="94">
        <v>0.23444389390000001</v>
      </c>
      <c r="L82" s="94">
        <v>1.5375527098999999</v>
      </c>
      <c r="M82" s="94">
        <v>1.3614537336000001</v>
      </c>
      <c r="N82" s="94">
        <v>1.7364294337999999</v>
      </c>
      <c r="O82" s="103">
        <v>232</v>
      </c>
      <c r="P82" s="103">
        <v>1207</v>
      </c>
      <c r="Q82" s="104">
        <v>0.19873450000000001</v>
      </c>
      <c r="R82" s="94">
        <v>0.17445064220000001</v>
      </c>
      <c r="S82" s="94">
        <v>0.22639871640000001</v>
      </c>
      <c r="T82" s="94">
        <v>9.7339429999999997E-12</v>
      </c>
      <c r="U82" s="96">
        <v>0.19221209610000001</v>
      </c>
      <c r="V82" s="94">
        <v>0.16900384900000001</v>
      </c>
      <c r="W82" s="94">
        <v>0.21860738739999999</v>
      </c>
      <c r="X82" s="94">
        <v>1.5727989100999999</v>
      </c>
      <c r="Y82" s="94">
        <v>1.3806147396999999</v>
      </c>
      <c r="Z82" s="94">
        <v>1.7917354786999999</v>
      </c>
      <c r="AA82" s="103">
        <v>186</v>
      </c>
      <c r="AB82" s="103">
        <v>1102</v>
      </c>
      <c r="AC82" s="104">
        <v>0.17384438199999999</v>
      </c>
      <c r="AD82" s="94">
        <v>0.1503203484</v>
      </c>
      <c r="AE82" s="94">
        <v>0.2010497547</v>
      </c>
      <c r="AF82" s="94">
        <v>6.6399767000000001E-8</v>
      </c>
      <c r="AG82" s="96">
        <v>0.168784029</v>
      </c>
      <c r="AH82" s="94">
        <v>0.14619018789999999</v>
      </c>
      <c r="AI82" s="94">
        <v>0.19486977110000001</v>
      </c>
      <c r="AJ82" s="94">
        <v>1.492757433</v>
      </c>
      <c r="AK82" s="94">
        <v>1.2907625473</v>
      </c>
      <c r="AL82" s="94">
        <v>1.726363039</v>
      </c>
      <c r="AM82" s="94">
        <v>0.1739724342</v>
      </c>
      <c r="AN82" s="94">
        <v>0.87475693480000005</v>
      </c>
      <c r="AO82" s="94">
        <v>0.72129127689999994</v>
      </c>
      <c r="AP82" s="94">
        <v>1.0608747386999999</v>
      </c>
      <c r="AQ82" s="94">
        <v>0.36416419960000002</v>
      </c>
      <c r="AR82" s="94">
        <v>0.92177824679999998</v>
      </c>
      <c r="AS82" s="94">
        <v>0.77308159320000003</v>
      </c>
      <c r="AT82" s="94">
        <v>1.0990756263000001</v>
      </c>
      <c r="AU82" s="93">
        <v>1</v>
      </c>
      <c r="AV82" s="93">
        <v>2</v>
      </c>
      <c r="AW82" s="93">
        <v>3</v>
      </c>
      <c r="AX82" s="93" t="s">
        <v>28</v>
      </c>
      <c r="AY82" s="93" t="s">
        <v>28</v>
      </c>
      <c r="AZ82" s="93" t="s">
        <v>28</v>
      </c>
      <c r="BA82" s="93" t="s">
        <v>28</v>
      </c>
      <c r="BB82" s="93" t="s">
        <v>28</v>
      </c>
      <c r="BC82" s="105" t="s">
        <v>229</v>
      </c>
      <c r="BD82" s="106">
        <v>53.4</v>
      </c>
      <c r="BE82" s="106">
        <v>46.4</v>
      </c>
      <c r="BF82" s="106">
        <v>37.200000000000003</v>
      </c>
      <c r="BQ82" s="46"/>
      <c r="CC82" s="4"/>
      <c r="CO82" s="4"/>
    </row>
    <row r="83" spans="1:93" x14ac:dyDescent="0.3">
      <c r="A83" s="9"/>
      <c r="B83" t="s">
        <v>196</v>
      </c>
      <c r="C83" s="93">
        <v>123</v>
      </c>
      <c r="D83" s="103">
        <v>510</v>
      </c>
      <c r="E83" s="104">
        <v>0.24900102369999999</v>
      </c>
      <c r="F83" s="94">
        <v>0.2084257243</v>
      </c>
      <c r="G83" s="94">
        <v>0.29747532370000002</v>
      </c>
      <c r="H83" s="94">
        <v>2.4945520000000001E-10</v>
      </c>
      <c r="I83" s="96">
        <v>0.2411764706</v>
      </c>
      <c r="J83" s="94">
        <v>0.20210854559999999</v>
      </c>
      <c r="K83" s="94">
        <v>0.28779629179999999</v>
      </c>
      <c r="L83" s="94">
        <v>1.7757602662</v>
      </c>
      <c r="M83" s="94">
        <v>1.4863959763000001</v>
      </c>
      <c r="N83" s="94">
        <v>2.1214565791000002</v>
      </c>
      <c r="O83" s="103">
        <v>102</v>
      </c>
      <c r="P83" s="103">
        <v>502</v>
      </c>
      <c r="Q83" s="104">
        <v>0.20953907769999999</v>
      </c>
      <c r="R83" s="94">
        <v>0.17239151929999999</v>
      </c>
      <c r="S83" s="94">
        <v>0.25469132849999998</v>
      </c>
      <c r="T83" s="94">
        <v>3.7720454000000002E-7</v>
      </c>
      <c r="U83" s="96">
        <v>0.20318725100000001</v>
      </c>
      <c r="V83" s="94">
        <v>0.16734584850000001</v>
      </c>
      <c r="W83" s="94">
        <v>0.24670500840000001</v>
      </c>
      <c r="X83" s="94">
        <v>1.6583071035000001</v>
      </c>
      <c r="Y83" s="94">
        <v>1.3643186950999999</v>
      </c>
      <c r="Z83" s="94">
        <v>2.0156452149000001</v>
      </c>
      <c r="AA83" s="103">
        <v>91</v>
      </c>
      <c r="AB83" s="103">
        <v>444</v>
      </c>
      <c r="AC83" s="104">
        <v>0.21072006560000001</v>
      </c>
      <c r="AD83" s="94">
        <v>0.1713875883</v>
      </c>
      <c r="AE83" s="94">
        <v>0.25907912290000001</v>
      </c>
      <c r="AF83" s="94">
        <v>1.8495076999999999E-8</v>
      </c>
      <c r="AG83" s="96">
        <v>0.20495495499999999</v>
      </c>
      <c r="AH83" s="94">
        <v>0.16688920860000001</v>
      </c>
      <c r="AI83" s="94">
        <v>0.25170311439999998</v>
      </c>
      <c r="AJ83" s="94">
        <v>1.8093995362999999</v>
      </c>
      <c r="AK83" s="94">
        <v>1.4716615711000001</v>
      </c>
      <c r="AL83" s="94">
        <v>2.2246464446999998</v>
      </c>
      <c r="AM83" s="94">
        <v>0.96890943559999998</v>
      </c>
      <c r="AN83" s="94">
        <v>1.0056361225999999</v>
      </c>
      <c r="AO83" s="94">
        <v>0.75805169829999997</v>
      </c>
      <c r="AP83" s="94">
        <v>1.3340831678</v>
      </c>
      <c r="AQ83" s="94">
        <v>0.19761488839999999</v>
      </c>
      <c r="AR83" s="94">
        <v>0.84151894059999999</v>
      </c>
      <c r="AS83" s="94">
        <v>0.64724115319999997</v>
      </c>
      <c r="AT83" s="94">
        <v>1.0941117138000001</v>
      </c>
      <c r="AU83" s="93">
        <v>1</v>
      </c>
      <c r="AV83" s="93">
        <v>2</v>
      </c>
      <c r="AW83" s="93">
        <v>3</v>
      </c>
      <c r="AX83" s="93" t="s">
        <v>28</v>
      </c>
      <c r="AY83" s="93" t="s">
        <v>28</v>
      </c>
      <c r="AZ83" s="93" t="s">
        <v>28</v>
      </c>
      <c r="BA83" s="93" t="s">
        <v>28</v>
      </c>
      <c r="BB83" s="93" t="s">
        <v>28</v>
      </c>
      <c r="BC83" s="105" t="s">
        <v>229</v>
      </c>
      <c r="BD83" s="106">
        <v>24.6</v>
      </c>
      <c r="BE83" s="106">
        <v>20.399999999999999</v>
      </c>
      <c r="BF83" s="106">
        <v>18.2</v>
      </c>
      <c r="BQ83" s="46"/>
      <c r="CC83" s="4"/>
      <c r="CO83" s="4"/>
    </row>
    <row r="84" spans="1:93" s="3" customFormat="1" x14ac:dyDescent="0.3">
      <c r="A84" s="9" t="s">
        <v>232</v>
      </c>
      <c r="B84" s="3" t="s">
        <v>98</v>
      </c>
      <c r="C84" s="99">
        <v>223</v>
      </c>
      <c r="D84" s="100">
        <v>2070</v>
      </c>
      <c r="E84" s="95">
        <v>0.1076304813</v>
      </c>
      <c r="F84" s="101">
        <v>9.4255764699999994E-2</v>
      </c>
      <c r="G84" s="101">
        <v>0.12290304520000001</v>
      </c>
      <c r="H84" s="101">
        <v>9.3358399999999997E-5</v>
      </c>
      <c r="I84" s="102">
        <v>0.1077294686</v>
      </c>
      <c r="J84" s="101">
        <v>9.4478686399999998E-2</v>
      </c>
      <c r="K84" s="101">
        <v>0.12283869360000001</v>
      </c>
      <c r="L84" s="101">
        <v>0.76757086910000005</v>
      </c>
      <c r="M84" s="101">
        <v>0.67218856930000004</v>
      </c>
      <c r="N84" s="101">
        <v>0.87648773869999996</v>
      </c>
      <c r="O84" s="100">
        <v>305</v>
      </c>
      <c r="P84" s="100">
        <v>2999</v>
      </c>
      <c r="Q84" s="95">
        <v>0.10079205669999999</v>
      </c>
      <c r="R84" s="101">
        <v>8.99320698E-2</v>
      </c>
      <c r="S84" s="101">
        <v>0.1129634702</v>
      </c>
      <c r="T84" s="101">
        <v>1.017867E-4</v>
      </c>
      <c r="U84" s="102">
        <v>0.1017005669</v>
      </c>
      <c r="V84" s="101">
        <v>9.0904151000000002E-2</v>
      </c>
      <c r="W84" s="101">
        <v>0.113779241</v>
      </c>
      <c r="X84" s="101">
        <v>0.79767547620000001</v>
      </c>
      <c r="Y84" s="101">
        <v>0.71172877089999997</v>
      </c>
      <c r="Z84" s="101">
        <v>0.89400090499999996</v>
      </c>
      <c r="AA84" s="100">
        <v>265</v>
      </c>
      <c r="AB84" s="100">
        <v>3287</v>
      </c>
      <c r="AC84" s="95">
        <v>7.95350222E-2</v>
      </c>
      <c r="AD84" s="101">
        <v>7.03825483E-2</v>
      </c>
      <c r="AE84" s="101">
        <v>8.9877674300000002E-2</v>
      </c>
      <c r="AF84" s="101">
        <v>9.7366779999999993E-10</v>
      </c>
      <c r="AG84" s="102">
        <v>8.0620626700000003E-2</v>
      </c>
      <c r="AH84" s="101">
        <v>7.1475511899999997E-2</v>
      </c>
      <c r="AI84" s="101">
        <v>9.0935836300000003E-2</v>
      </c>
      <c r="AJ84" s="101">
        <v>0.68294697930000003</v>
      </c>
      <c r="AK84" s="101">
        <v>0.60435701720000001</v>
      </c>
      <c r="AL84" s="101">
        <v>0.77175669879999997</v>
      </c>
      <c r="AM84" s="101">
        <v>4.7948725999999997E-3</v>
      </c>
      <c r="AN84" s="101">
        <v>0.78910010190000002</v>
      </c>
      <c r="AO84" s="101">
        <v>0.66934384449999995</v>
      </c>
      <c r="AP84" s="101">
        <v>0.93028265799999998</v>
      </c>
      <c r="AQ84" s="101">
        <v>0.45625932340000003</v>
      </c>
      <c r="AR84" s="101">
        <v>0.9364638663</v>
      </c>
      <c r="AS84" s="101">
        <v>0.78793608179999997</v>
      </c>
      <c r="AT84" s="101">
        <v>1.1129894837000001</v>
      </c>
      <c r="AU84" s="99">
        <v>1</v>
      </c>
      <c r="AV84" s="99">
        <v>2</v>
      </c>
      <c r="AW84" s="99">
        <v>3</v>
      </c>
      <c r="AX84" s="99" t="s">
        <v>28</v>
      </c>
      <c r="AY84" s="99" t="s">
        <v>228</v>
      </c>
      <c r="AZ84" s="99" t="s">
        <v>28</v>
      </c>
      <c r="BA84" s="99" t="s">
        <v>28</v>
      </c>
      <c r="BB84" s="99" t="s">
        <v>28</v>
      </c>
      <c r="BC84" s="97" t="s">
        <v>449</v>
      </c>
      <c r="BD84" s="98">
        <v>44.6</v>
      </c>
      <c r="BE84" s="98">
        <v>61</v>
      </c>
      <c r="BF84" s="98">
        <v>53</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3">
        <v>146</v>
      </c>
      <c r="D85" s="103">
        <v>1249</v>
      </c>
      <c r="E85" s="104">
        <v>0.11502479879999999</v>
      </c>
      <c r="F85" s="94">
        <v>9.7682045100000003E-2</v>
      </c>
      <c r="G85" s="94">
        <v>0.13544663539999999</v>
      </c>
      <c r="H85" s="94">
        <v>1.7524337300000001E-2</v>
      </c>
      <c r="I85" s="96">
        <v>0.1168935148</v>
      </c>
      <c r="J85" s="94">
        <v>9.9390408700000002E-2</v>
      </c>
      <c r="K85" s="94">
        <v>0.1374789981</v>
      </c>
      <c r="L85" s="94">
        <v>0.82030372529999995</v>
      </c>
      <c r="M85" s="94">
        <v>0.69662321770000002</v>
      </c>
      <c r="N85" s="94">
        <v>0.96594282909999996</v>
      </c>
      <c r="O85" s="103">
        <v>93</v>
      </c>
      <c r="P85" s="103">
        <v>1210</v>
      </c>
      <c r="Q85" s="104">
        <v>7.5583177200000004E-2</v>
      </c>
      <c r="R85" s="94">
        <v>6.1620167900000002E-2</v>
      </c>
      <c r="S85" s="94">
        <v>9.2710177099999999E-2</v>
      </c>
      <c r="T85" s="94">
        <v>8.1696791999999996E-7</v>
      </c>
      <c r="U85" s="96">
        <v>7.6859504100000003E-2</v>
      </c>
      <c r="V85" s="94">
        <v>6.27237608E-2</v>
      </c>
      <c r="W85" s="94">
        <v>9.4180949900000005E-2</v>
      </c>
      <c r="X85" s="94">
        <v>0.59817061819999995</v>
      </c>
      <c r="Y85" s="94">
        <v>0.48766637340000002</v>
      </c>
      <c r="Z85" s="94">
        <v>0.73371490829999997</v>
      </c>
      <c r="AA85" s="103">
        <v>86</v>
      </c>
      <c r="AB85" s="103">
        <v>1109</v>
      </c>
      <c r="AC85" s="104">
        <v>7.5874093899999995E-2</v>
      </c>
      <c r="AD85" s="94">
        <v>6.1353296799999998E-2</v>
      </c>
      <c r="AE85" s="94">
        <v>9.3831602E-2</v>
      </c>
      <c r="AF85" s="94">
        <v>7.7109100000000003E-5</v>
      </c>
      <c r="AG85" s="96">
        <v>7.7547339899999998E-2</v>
      </c>
      <c r="AH85" s="94">
        <v>6.2773953600000001E-2</v>
      </c>
      <c r="AI85" s="94">
        <v>9.5797533599999998E-2</v>
      </c>
      <c r="AJ85" s="94">
        <v>0.65151152030000004</v>
      </c>
      <c r="AK85" s="94">
        <v>0.52682513369999995</v>
      </c>
      <c r="AL85" s="94">
        <v>0.80570806880000001</v>
      </c>
      <c r="AM85" s="94">
        <v>0.97951370039999996</v>
      </c>
      <c r="AN85" s="94">
        <v>1.0038489610000001</v>
      </c>
      <c r="AO85" s="94">
        <v>0.74873266500000002</v>
      </c>
      <c r="AP85" s="94">
        <v>1.3458912423</v>
      </c>
      <c r="AQ85" s="94">
        <v>1.5506138E-3</v>
      </c>
      <c r="AR85" s="94">
        <v>0.65710332000000005</v>
      </c>
      <c r="AS85" s="94">
        <v>0.50664361749999998</v>
      </c>
      <c r="AT85" s="94">
        <v>0.85224555930000001</v>
      </c>
      <c r="AU85" s="93" t="s">
        <v>28</v>
      </c>
      <c r="AV85" s="93">
        <v>2</v>
      </c>
      <c r="AW85" s="93">
        <v>3</v>
      </c>
      <c r="AX85" s="93" t="s">
        <v>227</v>
      </c>
      <c r="AY85" s="93" t="s">
        <v>28</v>
      </c>
      <c r="AZ85" s="93" t="s">
        <v>28</v>
      </c>
      <c r="BA85" s="93" t="s">
        <v>28</v>
      </c>
      <c r="BB85" s="93" t="s">
        <v>28</v>
      </c>
      <c r="BC85" s="105" t="s">
        <v>442</v>
      </c>
      <c r="BD85" s="106">
        <v>29.2</v>
      </c>
      <c r="BE85" s="106">
        <v>18.600000000000001</v>
      </c>
      <c r="BF85" s="106">
        <v>17.2</v>
      </c>
    </row>
    <row r="86" spans="1:93" x14ac:dyDescent="0.3">
      <c r="A86" s="9"/>
      <c r="B86" t="s">
        <v>100</v>
      </c>
      <c r="C86" s="93">
        <v>191</v>
      </c>
      <c r="D86" s="103">
        <v>1357</v>
      </c>
      <c r="E86" s="104">
        <v>0.13973548020000001</v>
      </c>
      <c r="F86" s="94">
        <v>0.1210955267</v>
      </c>
      <c r="G86" s="94">
        <v>0.1612446384</v>
      </c>
      <c r="H86" s="94">
        <v>0.9620343388</v>
      </c>
      <c r="I86" s="96">
        <v>0.14075165810000001</v>
      </c>
      <c r="J86" s="94">
        <v>0.1221413561</v>
      </c>
      <c r="K86" s="94">
        <v>0.1621975544</v>
      </c>
      <c r="L86" s="94">
        <v>0.99652888880000001</v>
      </c>
      <c r="M86" s="94">
        <v>0.8635973522</v>
      </c>
      <c r="N86" s="94">
        <v>1.1499222683999999</v>
      </c>
      <c r="O86" s="103">
        <v>144</v>
      </c>
      <c r="P86" s="103">
        <v>1266</v>
      </c>
      <c r="Q86" s="104">
        <v>0.112367378</v>
      </c>
      <c r="R86" s="94">
        <v>9.5316993799999999E-2</v>
      </c>
      <c r="S86" s="94">
        <v>0.1324677494</v>
      </c>
      <c r="T86" s="94">
        <v>0.1622623785</v>
      </c>
      <c r="U86" s="96">
        <v>0.1137440758</v>
      </c>
      <c r="V86" s="94">
        <v>9.6604047900000004E-2</v>
      </c>
      <c r="W86" s="94">
        <v>0.133925183</v>
      </c>
      <c r="X86" s="94">
        <v>0.88928338929999995</v>
      </c>
      <c r="Y86" s="94">
        <v>0.75434544069999998</v>
      </c>
      <c r="Z86" s="94">
        <v>1.048359152</v>
      </c>
      <c r="AA86" s="103">
        <v>172</v>
      </c>
      <c r="AB86" s="103">
        <v>1462</v>
      </c>
      <c r="AC86" s="104">
        <v>0.1150169233</v>
      </c>
      <c r="AD86" s="94">
        <v>9.8899954400000004E-2</v>
      </c>
      <c r="AE86" s="94">
        <v>0.1337603513</v>
      </c>
      <c r="AF86" s="94">
        <v>0.87153254160000004</v>
      </c>
      <c r="AG86" s="96">
        <v>0.1176470588</v>
      </c>
      <c r="AH86" s="94">
        <v>0.1013158903</v>
      </c>
      <c r="AI86" s="94">
        <v>0.1366106581</v>
      </c>
      <c r="AJ86" s="94">
        <v>0.98762102730000001</v>
      </c>
      <c r="AK86" s="94">
        <v>0.84922872000000005</v>
      </c>
      <c r="AL86" s="94">
        <v>1.1485660701</v>
      </c>
      <c r="AM86" s="94">
        <v>0.83653778130000001</v>
      </c>
      <c r="AN86" s="94">
        <v>1.0235793101999999</v>
      </c>
      <c r="AO86" s="94">
        <v>0.82030032539999997</v>
      </c>
      <c r="AP86" s="94">
        <v>1.2772329495999999</v>
      </c>
      <c r="AQ86" s="94">
        <v>4.8259809399999999E-2</v>
      </c>
      <c r="AR86" s="94">
        <v>0.80414349949999997</v>
      </c>
      <c r="AS86" s="94">
        <v>0.64772598260000003</v>
      </c>
      <c r="AT86" s="94">
        <v>0.99833384059999997</v>
      </c>
      <c r="AU86" s="93" t="s">
        <v>28</v>
      </c>
      <c r="AV86" s="93" t="s">
        <v>28</v>
      </c>
      <c r="AW86" s="93" t="s">
        <v>28</v>
      </c>
      <c r="AX86" s="93" t="s">
        <v>28</v>
      </c>
      <c r="AY86" s="93" t="s">
        <v>28</v>
      </c>
      <c r="AZ86" s="93" t="s">
        <v>28</v>
      </c>
      <c r="BA86" s="93" t="s">
        <v>28</v>
      </c>
      <c r="BB86" s="93" t="s">
        <v>28</v>
      </c>
      <c r="BC86" s="105" t="s">
        <v>28</v>
      </c>
      <c r="BD86" s="106">
        <v>38.200000000000003</v>
      </c>
      <c r="BE86" s="106">
        <v>28.8</v>
      </c>
      <c r="BF86" s="106">
        <v>34.4</v>
      </c>
    </row>
    <row r="87" spans="1:93" x14ac:dyDescent="0.3">
      <c r="A87" s="9"/>
      <c r="B87" t="s">
        <v>101</v>
      </c>
      <c r="C87" s="93">
        <v>244</v>
      </c>
      <c r="D87" s="103">
        <v>2108</v>
      </c>
      <c r="E87" s="104">
        <v>0.1147643236</v>
      </c>
      <c r="F87" s="94">
        <v>0.1010756402</v>
      </c>
      <c r="G87" s="94">
        <v>0.13030686659999999</v>
      </c>
      <c r="H87" s="94">
        <v>1.9905209999999999E-3</v>
      </c>
      <c r="I87" s="96">
        <v>0.1157495256</v>
      </c>
      <c r="J87" s="94">
        <v>0.1021002075</v>
      </c>
      <c r="K87" s="94">
        <v>0.13122355969999999</v>
      </c>
      <c r="L87" s="94">
        <v>0.81844613619999995</v>
      </c>
      <c r="M87" s="94">
        <v>0.72082477030000003</v>
      </c>
      <c r="N87" s="94">
        <v>0.92928837289999999</v>
      </c>
      <c r="O87" s="103">
        <v>219</v>
      </c>
      <c r="P87" s="103">
        <v>2228</v>
      </c>
      <c r="Q87" s="104">
        <v>9.7182909400000003E-2</v>
      </c>
      <c r="R87" s="94">
        <v>8.4998649100000004E-2</v>
      </c>
      <c r="S87" s="94">
        <v>0.111113741</v>
      </c>
      <c r="T87" s="94">
        <v>1.225803E-4</v>
      </c>
      <c r="U87" s="96">
        <v>9.82944345E-2</v>
      </c>
      <c r="V87" s="94">
        <v>8.6101369299999994E-2</v>
      </c>
      <c r="W87" s="94">
        <v>0.112214195</v>
      </c>
      <c r="X87" s="94">
        <v>0.76911242879999997</v>
      </c>
      <c r="Y87" s="94">
        <v>0.67268532960000005</v>
      </c>
      <c r="Z87" s="94">
        <v>0.87936201700000005</v>
      </c>
      <c r="AA87" s="103">
        <v>227</v>
      </c>
      <c r="AB87" s="103">
        <v>2317</v>
      </c>
      <c r="AC87" s="104">
        <v>9.6184778400000004E-2</v>
      </c>
      <c r="AD87" s="94">
        <v>8.4305987799999996E-2</v>
      </c>
      <c r="AE87" s="94">
        <v>0.1097373014</v>
      </c>
      <c r="AF87" s="94">
        <v>4.4571962999999997E-3</v>
      </c>
      <c r="AG87" s="96">
        <v>9.7971514900000001E-2</v>
      </c>
      <c r="AH87" s="94">
        <v>8.6020822900000002E-2</v>
      </c>
      <c r="AI87" s="94">
        <v>0.1115824914</v>
      </c>
      <c r="AJ87" s="94">
        <v>0.82591419519999998</v>
      </c>
      <c r="AK87" s="94">
        <v>0.72391404540000004</v>
      </c>
      <c r="AL87" s="94">
        <v>0.94228625909999997</v>
      </c>
      <c r="AM87" s="94">
        <v>0.91320847360000001</v>
      </c>
      <c r="AN87" s="94">
        <v>0.98972935660000005</v>
      </c>
      <c r="AO87" s="94">
        <v>0.82203585270000001</v>
      </c>
      <c r="AP87" s="94">
        <v>1.1916319660000001</v>
      </c>
      <c r="AQ87" s="94">
        <v>7.4034233800000002E-2</v>
      </c>
      <c r="AR87" s="94">
        <v>0.84680418410000002</v>
      </c>
      <c r="AS87" s="94">
        <v>0.70558537470000005</v>
      </c>
      <c r="AT87" s="94">
        <v>1.0162871169000001</v>
      </c>
      <c r="AU87" s="93">
        <v>1</v>
      </c>
      <c r="AV87" s="93">
        <v>2</v>
      </c>
      <c r="AW87" s="93">
        <v>3</v>
      </c>
      <c r="AX87" s="93" t="s">
        <v>28</v>
      </c>
      <c r="AY87" s="93" t="s">
        <v>28</v>
      </c>
      <c r="AZ87" s="93" t="s">
        <v>28</v>
      </c>
      <c r="BA87" s="93" t="s">
        <v>28</v>
      </c>
      <c r="BB87" s="93" t="s">
        <v>28</v>
      </c>
      <c r="BC87" s="105" t="s">
        <v>229</v>
      </c>
      <c r="BD87" s="106">
        <v>48.8</v>
      </c>
      <c r="BE87" s="106">
        <v>43.8</v>
      </c>
      <c r="BF87" s="106">
        <v>45.4</v>
      </c>
    </row>
    <row r="88" spans="1:93" x14ac:dyDescent="0.3">
      <c r="A88" s="9"/>
      <c r="B88" t="s">
        <v>102</v>
      </c>
      <c r="C88" s="93">
        <v>82</v>
      </c>
      <c r="D88" s="103">
        <v>742</v>
      </c>
      <c r="E88" s="104">
        <v>0.11054098530000001</v>
      </c>
      <c r="F88" s="94">
        <v>8.8949644899999999E-2</v>
      </c>
      <c r="G88" s="94">
        <v>0.13737333560000001</v>
      </c>
      <c r="H88" s="94">
        <v>3.1945833600000001E-2</v>
      </c>
      <c r="I88" s="96">
        <v>0.11051212940000001</v>
      </c>
      <c r="J88" s="94">
        <v>8.9004191999999996E-2</v>
      </c>
      <c r="K88" s="94">
        <v>0.1372174779</v>
      </c>
      <c r="L88" s="94">
        <v>0.78832723859999998</v>
      </c>
      <c r="M88" s="94">
        <v>0.63434777409999998</v>
      </c>
      <c r="N88" s="94">
        <v>0.97968316499999997</v>
      </c>
      <c r="O88" s="103">
        <v>86</v>
      </c>
      <c r="P88" s="103">
        <v>718</v>
      </c>
      <c r="Q88" s="104">
        <v>0.11918880060000001</v>
      </c>
      <c r="R88" s="94">
        <v>9.6391610799999999E-2</v>
      </c>
      <c r="S88" s="94">
        <v>0.14737766159999999</v>
      </c>
      <c r="T88" s="94">
        <v>0.58973734280000001</v>
      </c>
      <c r="U88" s="96">
        <v>0.11977715880000001</v>
      </c>
      <c r="V88" s="94">
        <v>9.6958655399999996E-2</v>
      </c>
      <c r="W88" s="94">
        <v>0.1479658284</v>
      </c>
      <c r="X88" s="94">
        <v>0.94326861080000002</v>
      </c>
      <c r="Y88" s="94">
        <v>0.76285003569999998</v>
      </c>
      <c r="Z88" s="94">
        <v>1.1663572530999999</v>
      </c>
      <c r="AA88" s="103">
        <v>71</v>
      </c>
      <c r="AB88" s="103">
        <v>677</v>
      </c>
      <c r="AC88" s="104">
        <v>0.1036925636</v>
      </c>
      <c r="AD88" s="94">
        <v>8.2093964399999997E-2</v>
      </c>
      <c r="AE88" s="94">
        <v>0.13097366939999999</v>
      </c>
      <c r="AF88" s="94">
        <v>0.32991065800000002</v>
      </c>
      <c r="AG88" s="96">
        <v>0.1048744461</v>
      </c>
      <c r="AH88" s="94">
        <v>8.3109494800000003E-2</v>
      </c>
      <c r="AI88" s="94">
        <v>0.1323392649</v>
      </c>
      <c r="AJ88" s="94">
        <v>0.89038163510000001</v>
      </c>
      <c r="AK88" s="94">
        <v>0.70491996400000001</v>
      </c>
      <c r="AL88" s="94">
        <v>1.1246375425999999</v>
      </c>
      <c r="AM88" s="94">
        <v>0.38507800380000001</v>
      </c>
      <c r="AN88" s="94">
        <v>0.86998579639999996</v>
      </c>
      <c r="AO88" s="94">
        <v>0.63536036409999996</v>
      </c>
      <c r="AP88" s="94">
        <v>1.1912535447999999</v>
      </c>
      <c r="AQ88" s="94">
        <v>0.62554694720000004</v>
      </c>
      <c r="AR88" s="94">
        <v>1.0782317557000001</v>
      </c>
      <c r="AS88" s="94">
        <v>0.79676618619999995</v>
      </c>
      <c r="AT88" s="94">
        <v>1.4591278335</v>
      </c>
      <c r="AU88" s="93" t="s">
        <v>28</v>
      </c>
      <c r="AV88" s="93" t="s">
        <v>28</v>
      </c>
      <c r="AW88" s="93" t="s">
        <v>28</v>
      </c>
      <c r="AX88" s="93" t="s">
        <v>28</v>
      </c>
      <c r="AY88" s="93" t="s">
        <v>28</v>
      </c>
      <c r="AZ88" s="93" t="s">
        <v>28</v>
      </c>
      <c r="BA88" s="93" t="s">
        <v>28</v>
      </c>
      <c r="BB88" s="93" t="s">
        <v>28</v>
      </c>
      <c r="BC88" s="105" t="s">
        <v>28</v>
      </c>
      <c r="BD88" s="106">
        <v>16.399999999999999</v>
      </c>
      <c r="BE88" s="106">
        <v>17.2</v>
      </c>
      <c r="BF88" s="106">
        <v>14.2</v>
      </c>
    </row>
    <row r="89" spans="1:93" x14ac:dyDescent="0.3">
      <c r="A89" s="9"/>
      <c r="B89" t="s">
        <v>150</v>
      </c>
      <c r="C89" s="93">
        <v>188</v>
      </c>
      <c r="D89" s="103">
        <v>1723</v>
      </c>
      <c r="E89" s="104">
        <v>0.1080458161</v>
      </c>
      <c r="F89" s="94">
        <v>9.3526949700000001E-2</v>
      </c>
      <c r="G89" s="94">
        <v>0.12481855140000001</v>
      </c>
      <c r="H89" s="94">
        <v>3.9941960000000002E-4</v>
      </c>
      <c r="I89" s="96">
        <v>0.1091120139</v>
      </c>
      <c r="J89" s="94">
        <v>9.4578477600000002E-2</v>
      </c>
      <c r="K89" s="94">
        <v>0.12587886679999999</v>
      </c>
      <c r="L89" s="94">
        <v>0.77053284460000004</v>
      </c>
      <c r="M89" s="94">
        <v>0.66699099689999997</v>
      </c>
      <c r="N89" s="94">
        <v>0.89014824400000003</v>
      </c>
      <c r="O89" s="103">
        <v>188</v>
      </c>
      <c r="P89" s="103">
        <v>1847</v>
      </c>
      <c r="Q89" s="104">
        <v>0.1004756248</v>
      </c>
      <c r="R89" s="94">
        <v>8.6969419399999998E-2</v>
      </c>
      <c r="S89" s="94">
        <v>0.1160793214</v>
      </c>
      <c r="T89" s="94">
        <v>1.8593131000000001E-3</v>
      </c>
      <c r="U89" s="96">
        <v>0.1017866811</v>
      </c>
      <c r="V89" s="94">
        <v>8.8228866700000005E-2</v>
      </c>
      <c r="W89" s="94">
        <v>0.1174278763</v>
      </c>
      <c r="X89" s="94">
        <v>0.79517121209999997</v>
      </c>
      <c r="Y89" s="94">
        <v>0.68828214519999997</v>
      </c>
      <c r="Z89" s="94">
        <v>0.91865997239999997</v>
      </c>
      <c r="AA89" s="103">
        <v>165</v>
      </c>
      <c r="AB89" s="103">
        <v>1604</v>
      </c>
      <c r="AC89" s="104">
        <v>0.1010485879</v>
      </c>
      <c r="AD89" s="94">
        <v>8.6620988100000004E-2</v>
      </c>
      <c r="AE89" s="94">
        <v>0.11787925</v>
      </c>
      <c r="AF89" s="94">
        <v>7.0964526E-2</v>
      </c>
      <c r="AG89" s="96">
        <v>0.1028678304</v>
      </c>
      <c r="AH89" s="94">
        <v>8.8310761599999996E-2</v>
      </c>
      <c r="AI89" s="94">
        <v>0.1198244738</v>
      </c>
      <c r="AJ89" s="94">
        <v>0.86767848849999996</v>
      </c>
      <c r="AK89" s="94">
        <v>0.74379236360000001</v>
      </c>
      <c r="AL89" s="94">
        <v>1.0121990977999999</v>
      </c>
      <c r="AM89" s="94">
        <v>0.95748987360000004</v>
      </c>
      <c r="AN89" s="94">
        <v>1.0057025077999999</v>
      </c>
      <c r="AO89" s="94">
        <v>0.81595373000000004</v>
      </c>
      <c r="AP89" s="94">
        <v>1.2395770704</v>
      </c>
      <c r="AQ89" s="94">
        <v>0.48126515730000002</v>
      </c>
      <c r="AR89" s="94">
        <v>0.92993535959999996</v>
      </c>
      <c r="AS89" s="94">
        <v>0.75972700589999997</v>
      </c>
      <c r="AT89" s="94">
        <v>1.1382769947</v>
      </c>
      <c r="AU89" s="93">
        <v>1</v>
      </c>
      <c r="AV89" s="93">
        <v>2</v>
      </c>
      <c r="AW89" s="93" t="s">
        <v>28</v>
      </c>
      <c r="AX89" s="93" t="s">
        <v>28</v>
      </c>
      <c r="AY89" s="93" t="s">
        <v>28</v>
      </c>
      <c r="AZ89" s="93" t="s">
        <v>28</v>
      </c>
      <c r="BA89" s="93" t="s">
        <v>28</v>
      </c>
      <c r="BB89" s="93" t="s">
        <v>28</v>
      </c>
      <c r="BC89" s="105" t="s">
        <v>445</v>
      </c>
      <c r="BD89" s="106">
        <v>37.6</v>
      </c>
      <c r="BE89" s="106">
        <v>37.6</v>
      </c>
      <c r="BF89" s="106">
        <v>33</v>
      </c>
    </row>
    <row r="90" spans="1:93" x14ac:dyDescent="0.3">
      <c r="A90" s="9"/>
      <c r="B90" t="s">
        <v>151</v>
      </c>
      <c r="C90" s="93">
        <v>177</v>
      </c>
      <c r="D90" s="103">
        <v>1451</v>
      </c>
      <c r="E90" s="104">
        <v>0.1227442981</v>
      </c>
      <c r="F90" s="94">
        <v>0.10579601850000001</v>
      </c>
      <c r="G90" s="94">
        <v>0.14240765329999999</v>
      </c>
      <c r="H90" s="94">
        <v>7.9093581400000001E-2</v>
      </c>
      <c r="I90" s="96">
        <v>0.121984838</v>
      </c>
      <c r="J90" s="94">
        <v>0.1052750916</v>
      </c>
      <c r="K90" s="94">
        <v>0.14134683219999999</v>
      </c>
      <c r="L90" s="94">
        <v>0.87535562779999998</v>
      </c>
      <c r="M90" s="94">
        <v>0.75448832740000005</v>
      </c>
      <c r="N90" s="94">
        <v>1.0155855927999999</v>
      </c>
      <c r="O90" s="103">
        <v>151</v>
      </c>
      <c r="P90" s="103">
        <v>1590</v>
      </c>
      <c r="Q90" s="104">
        <v>9.4741317500000005E-2</v>
      </c>
      <c r="R90" s="94">
        <v>8.0673362999999998E-2</v>
      </c>
      <c r="S90" s="94">
        <v>0.11126246519999999</v>
      </c>
      <c r="T90" s="94">
        <v>4.4608629999999999E-4</v>
      </c>
      <c r="U90" s="96">
        <v>9.4968553499999997E-2</v>
      </c>
      <c r="V90" s="94">
        <v>8.0967368299999995E-2</v>
      </c>
      <c r="W90" s="94">
        <v>0.1113908767</v>
      </c>
      <c r="X90" s="94">
        <v>0.74978949780000004</v>
      </c>
      <c r="Y90" s="94">
        <v>0.63845470930000003</v>
      </c>
      <c r="Z90" s="94">
        <v>0.88053903079999996</v>
      </c>
      <c r="AA90" s="103">
        <v>146</v>
      </c>
      <c r="AB90" s="103">
        <v>1486</v>
      </c>
      <c r="AC90" s="104">
        <v>9.7075369199999997E-2</v>
      </c>
      <c r="AD90" s="94">
        <v>8.2426158299999996E-2</v>
      </c>
      <c r="AE90" s="94">
        <v>0.1143281151</v>
      </c>
      <c r="AF90" s="94">
        <v>2.9170462899999999E-2</v>
      </c>
      <c r="AG90" s="96">
        <v>9.8250336499999993E-2</v>
      </c>
      <c r="AH90" s="94">
        <v>8.3538775499999995E-2</v>
      </c>
      <c r="AI90" s="94">
        <v>0.1155526706</v>
      </c>
      <c r="AJ90" s="94">
        <v>0.83356147199999997</v>
      </c>
      <c r="AK90" s="94">
        <v>0.70777242829999998</v>
      </c>
      <c r="AL90" s="94">
        <v>0.981706407</v>
      </c>
      <c r="AM90" s="94">
        <v>0.83392019740000001</v>
      </c>
      <c r="AN90" s="94">
        <v>1.0246360487999999</v>
      </c>
      <c r="AO90" s="94">
        <v>0.81614878010000003</v>
      </c>
      <c r="AP90" s="94">
        <v>1.2863819170999999</v>
      </c>
      <c r="AQ90" s="94">
        <v>1.94142676E-2</v>
      </c>
      <c r="AR90" s="94">
        <v>0.77185921449999995</v>
      </c>
      <c r="AS90" s="94">
        <v>0.62121135839999997</v>
      </c>
      <c r="AT90" s="94">
        <v>0.95904017050000001</v>
      </c>
      <c r="AU90" s="93" t="s">
        <v>28</v>
      </c>
      <c r="AV90" s="93">
        <v>2</v>
      </c>
      <c r="AW90" s="93" t="s">
        <v>28</v>
      </c>
      <c r="AX90" s="93" t="s">
        <v>28</v>
      </c>
      <c r="AY90" s="93" t="s">
        <v>28</v>
      </c>
      <c r="AZ90" s="93" t="s">
        <v>28</v>
      </c>
      <c r="BA90" s="93" t="s">
        <v>28</v>
      </c>
      <c r="BB90" s="93" t="s">
        <v>28</v>
      </c>
      <c r="BC90" s="105">
        <v>-2</v>
      </c>
      <c r="BD90" s="106">
        <v>35.4</v>
      </c>
      <c r="BE90" s="106">
        <v>30.2</v>
      </c>
      <c r="BF90" s="106">
        <v>29.2</v>
      </c>
    </row>
    <row r="91" spans="1:93" x14ac:dyDescent="0.3">
      <c r="A91" s="9"/>
      <c r="B91" t="s">
        <v>103</v>
      </c>
      <c r="C91" s="93">
        <v>248</v>
      </c>
      <c r="D91" s="103">
        <v>1879</v>
      </c>
      <c r="E91" s="104">
        <v>0.13283377120000001</v>
      </c>
      <c r="F91" s="94">
        <v>0.11711260010000001</v>
      </c>
      <c r="G91" s="94">
        <v>0.15066534910000001</v>
      </c>
      <c r="H91" s="94">
        <v>0.39964569719999998</v>
      </c>
      <c r="I91" s="96">
        <v>0.13198509850000001</v>
      </c>
      <c r="J91" s="94">
        <v>0.1165396069</v>
      </c>
      <c r="K91" s="94">
        <v>0.14947764699999999</v>
      </c>
      <c r="L91" s="94">
        <v>0.9473090891</v>
      </c>
      <c r="M91" s="94">
        <v>0.83519295940000005</v>
      </c>
      <c r="N91" s="94">
        <v>1.0744756648</v>
      </c>
      <c r="O91" s="103">
        <v>212</v>
      </c>
      <c r="P91" s="103">
        <v>2095</v>
      </c>
      <c r="Q91" s="104">
        <v>0.1011620825</v>
      </c>
      <c r="R91" s="94">
        <v>8.8291825099999999E-2</v>
      </c>
      <c r="S91" s="94">
        <v>0.1159084313</v>
      </c>
      <c r="T91" s="94">
        <v>1.3592972E-3</v>
      </c>
      <c r="U91" s="96">
        <v>0.1011933174</v>
      </c>
      <c r="V91" s="94">
        <v>8.8448622099999999E-2</v>
      </c>
      <c r="W91" s="94">
        <v>0.1157744151</v>
      </c>
      <c r="X91" s="94">
        <v>0.80060388709999997</v>
      </c>
      <c r="Y91" s="94">
        <v>0.69874775830000002</v>
      </c>
      <c r="Z91" s="94">
        <v>0.91730753549999999</v>
      </c>
      <c r="AA91" s="103">
        <v>200</v>
      </c>
      <c r="AB91" s="103">
        <v>1971</v>
      </c>
      <c r="AC91" s="104">
        <v>0.10049395329999999</v>
      </c>
      <c r="AD91" s="94">
        <v>8.7348307E-2</v>
      </c>
      <c r="AE91" s="94">
        <v>0.115617978</v>
      </c>
      <c r="AF91" s="94">
        <v>3.9280295799999997E-2</v>
      </c>
      <c r="AG91" s="96">
        <v>0.10147133429999999</v>
      </c>
      <c r="AH91" s="94">
        <v>8.8339377199999999E-2</v>
      </c>
      <c r="AI91" s="94">
        <v>0.1165554028</v>
      </c>
      <c r="AJ91" s="94">
        <v>0.86291598250000001</v>
      </c>
      <c r="AK91" s="94">
        <v>0.75003766630000002</v>
      </c>
      <c r="AL91" s="94">
        <v>0.99278213130000004</v>
      </c>
      <c r="AM91" s="94">
        <v>0.94640621439999995</v>
      </c>
      <c r="AN91" s="94">
        <v>0.99339545750000002</v>
      </c>
      <c r="AO91" s="94">
        <v>0.81886539300000005</v>
      </c>
      <c r="AP91" s="94">
        <v>1.2051242407</v>
      </c>
      <c r="AQ91" s="94">
        <v>3.5926183000000002E-3</v>
      </c>
      <c r="AR91" s="94">
        <v>0.76156900169999997</v>
      </c>
      <c r="AS91" s="94">
        <v>0.63399910319999997</v>
      </c>
      <c r="AT91" s="94">
        <v>0.91480783089999995</v>
      </c>
      <c r="AU91" s="93" t="s">
        <v>28</v>
      </c>
      <c r="AV91" s="93">
        <v>2</v>
      </c>
      <c r="AW91" s="93" t="s">
        <v>28</v>
      </c>
      <c r="AX91" s="93" t="s">
        <v>227</v>
      </c>
      <c r="AY91" s="93" t="s">
        <v>28</v>
      </c>
      <c r="AZ91" s="93" t="s">
        <v>28</v>
      </c>
      <c r="BA91" s="93" t="s">
        <v>28</v>
      </c>
      <c r="BB91" s="93" t="s">
        <v>28</v>
      </c>
      <c r="BC91" s="105" t="s">
        <v>441</v>
      </c>
      <c r="BD91" s="106">
        <v>49.6</v>
      </c>
      <c r="BE91" s="106">
        <v>42.4</v>
      </c>
      <c r="BF91" s="106">
        <v>40</v>
      </c>
    </row>
    <row r="92" spans="1:93" x14ac:dyDescent="0.3">
      <c r="A92" s="9"/>
      <c r="B92" t="s">
        <v>113</v>
      </c>
      <c r="C92" s="93">
        <v>128</v>
      </c>
      <c r="D92" s="103">
        <v>1423</v>
      </c>
      <c r="E92" s="104">
        <v>9.0141886599999999E-2</v>
      </c>
      <c r="F92" s="94">
        <v>7.5721289799999994E-2</v>
      </c>
      <c r="G92" s="94">
        <v>0.1073087865</v>
      </c>
      <c r="H92" s="94">
        <v>6.7751762000000004E-7</v>
      </c>
      <c r="I92" s="96">
        <v>8.9950808199999996E-2</v>
      </c>
      <c r="J92" s="94">
        <v>7.5643004700000002E-2</v>
      </c>
      <c r="K92" s="94">
        <v>0.10696491919999999</v>
      </c>
      <c r="L92" s="94">
        <v>0.64285029100000002</v>
      </c>
      <c r="M92" s="94">
        <v>0.54000925649999998</v>
      </c>
      <c r="N92" s="94">
        <v>0.76527669040000001</v>
      </c>
      <c r="O92" s="103">
        <v>128</v>
      </c>
      <c r="P92" s="103">
        <v>1689</v>
      </c>
      <c r="Q92" s="104">
        <v>7.5466946399999998E-2</v>
      </c>
      <c r="R92" s="94">
        <v>6.3390284899999996E-2</v>
      </c>
      <c r="S92" s="94">
        <v>8.9844366699999997E-2</v>
      </c>
      <c r="T92" s="94">
        <v>6.9154828000000003E-9</v>
      </c>
      <c r="U92" s="96">
        <v>7.5784487900000003E-2</v>
      </c>
      <c r="V92" s="94">
        <v>6.3730015200000004E-2</v>
      </c>
      <c r="W92" s="94">
        <v>9.0119052699999994E-2</v>
      </c>
      <c r="X92" s="94">
        <v>0.59725075959999996</v>
      </c>
      <c r="Y92" s="94">
        <v>0.50167520470000004</v>
      </c>
      <c r="Z92" s="94">
        <v>0.71103468240000001</v>
      </c>
      <c r="AA92" s="103">
        <v>132</v>
      </c>
      <c r="AB92" s="103">
        <v>1629</v>
      </c>
      <c r="AC92" s="104">
        <v>8.0006531000000006E-2</v>
      </c>
      <c r="AD92" s="94">
        <v>6.7370343700000002E-2</v>
      </c>
      <c r="AE92" s="94">
        <v>9.5012800300000005E-2</v>
      </c>
      <c r="AF92" s="94">
        <v>1.8651499999999999E-5</v>
      </c>
      <c r="AG92" s="96">
        <v>8.1031307600000005E-2</v>
      </c>
      <c r="AH92" s="94">
        <v>6.8322737999999994E-2</v>
      </c>
      <c r="AI92" s="94">
        <v>9.6103771500000004E-2</v>
      </c>
      <c r="AJ92" s="94">
        <v>0.68699570570000001</v>
      </c>
      <c r="AK92" s="94">
        <v>0.57849198290000003</v>
      </c>
      <c r="AL92" s="94">
        <v>0.81585071809999998</v>
      </c>
      <c r="AM92" s="94">
        <v>0.63772584779999997</v>
      </c>
      <c r="AN92" s="94">
        <v>1.0601532837000001</v>
      </c>
      <c r="AO92" s="94">
        <v>0.83133444359999997</v>
      </c>
      <c r="AP92" s="94">
        <v>1.3519528676999999</v>
      </c>
      <c r="AQ92" s="94">
        <v>0.1551708953</v>
      </c>
      <c r="AR92" s="94">
        <v>0.83720176329999996</v>
      </c>
      <c r="AS92" s="94">
        <v>0.6552823632</v>
      </c>
      <c r="AT92" s="94">
        <v>1.0696256023999999</v>
      </c>
      <c r="AU92" s="93">
        <v>1</v>
      </c>
      <c r="AV92" s="93">
        <v>2</v>
      </c>
      <c r="AW92" s="93">
        <v>3</v>
      </c>
      <c r="AX92" s="93" t="s">
        <v>28</v>
      </c>
      <c r="AY92" s="93" t="s">
        <v>28</v>
      </c>
      <c r="AZ92" s="93" t="s">
        <v>28</v>
      </c>
      <c r="BA92" s="93" t="s">
        <v>28</v>
      </c>
      <c r="BB92" s="93" t="s">
        <v>28</v>
      </c>
      <c r="BC92" s="105" t="s">
        <v>229</v>
      </c>
      <c r="BD92" s="106">
        <v>25.6</v>
      </c>
      <c r="BE92" s="106">
        <v>25.6</v>
      </c>
      <c r="BF92" s="106">
        <v>26.4</v>
      </c>
    </row>
    <row r="93" spans="1:93" x14ac:dyDescent="0.3">
      <c r="A93" s="9"/>
      <c r="B93" t="s">
        <v>112</v>
      </c>
      <c r="C93" s="93">
        <v>27</v>
      </c>
      <c r="D93" s="103">
        <v>189</v>
      </c>
      <c r="E93" s="104">
        <v>0.1413215075</v>
      </c>
      <c r="F93" s="94">
        <v>9.6865546699999999E-2</v>
      </c>
      <c r="G93" s="94">
        <v>0.20618031049999999</v>
      </c>
      <c r="H93" s="94">
        <v>0.96767716130000003</v>
      </c>
      <c r="I93" s="96">
        <v>0.14285714290000001</v>
      </c>
      <c r="J93" s="94">
        <v>9.7968880800000005E-2</v>
      </c>
      <c r="K93" s="94">
        <v>0.2083127122</v>
      </c>
      <c r="L93" s="94">
        <v>1.0078397032999999</v>
      </c>
      <c r="M93" s="94">
        <v>0.69080032869999997</v>
      </c>
      <c r="N93" s="94">
        <v>1.4703827219000001</v>
      </c>
      <c r="O93" s="103"/>
      <c r="P93" s="103"/>
      <c r="Q93" s="104"/>
      <c r="R93" s="94"/>
      <c r="S93" s="94"/>
      <c r="T93" s="94"/>
      <c r="U93" s="96"/>
      <c r="V93" s="94"/>
      <c r="W93" s="94"/>
      <c r="X93" s="94"/>
      <c r="Y93" s="94"/>
      <c r="Z93" s="94"/>
      <c r="AA93" s="103"/>
      <c r="AB93" s="103"/>
      <c r="AC93" s="104"/>
      <c r="AD93" s="94"/>
      <c r="AE93" s="94"/>
      <c r="AF93" s="94"/>
      <c r="AG93" s="96"/>
      <c r="AH93" s="94"/>
      <c r="AI93" s="94"/>
      <c r="AJ93" s="94"/>
      <c r="AK93" s="94"/>
      <c r="AL93" s="94"/>
      <c r="AM93" s="94">
        <v>0.43643886209999999</v>
      </c>
      <c r="AN93" s="94">
        <v>1.2561248853</v>
      </c>
      <c r="AO93" s="94">
        <v>0.70732134550000003</v>
      </c>
      <c r="AP93" s="94">
        <v>2.2307395889000001</v>
      </c>
      <c r="AQ93" s="94">
        <v>0.1248983935</v>
      </c>
      <c r="AR93" s="94">
        <v>0.62691508809999996</v>
      </c>
      <c r="AS93" s="94">
        <v>0.34529962650000001</v>
      </c>
      <c r="AT93" s="94">
        <v>1.1382072191999999</v>
      </c>
      <c r="AU93" s="93" t="s">
        <v>28</v>
      </c>
      <c r="AV93" s="93" t="s">
        <v>28</v>
      </c>
      <c r="AW93" s="93" t="s">
        <v>28</v>
      </c>
      <c r="AX93" s="93" t="s">
        <v>28</v>
      </c>
      <c r="AY93" s="93" t="s">
        <v>28</v>
      </c>
      <c r="AZ93" s="93" t="s">
        <v>28</v>
      </c>
      <c r="BA93" s="93" t="s">
        <v>423</v>
      </c>
      <c r="BB93" s="93" t="s">
        <v>423</v>
      </c>
      <c r="BC93" s="105" t="s">
        <v>424</v>
      </c>
      <c r="BD93" s="106">
        <v>5.4</v>
      </c>
      <c r="BE93" s="106"/>
      <c r="BF93" s="106"/>
    </row>
    <row r="94" spans="1:93" x14ac:dyDescent="0.3">
      <c r="A94" s="9"/>
      <c r="B94" t="s">
        <v>114</v>
      </c>
      <c r="C94" s="93">
        <v>223</v>
      </c>
      <c r="D94" s="103">
        <v>1878</v>
      </c>
      <c r="E94" s="104">
        <v>0.11901516199999999</v>
      </c>
      <c r="F94" s="94">
        <v>0.104226849</v>
      </c>
      <c r="G94" s="94">
        <v>0.13590172689999999</v>
      </c>
      <c r="H94" s="94">
        <v>1.54237605E-2</v>
      </c>
      <c r="I94" s="96">
        <v>0.118743344</v>
      </c>
      <c r="J94" s="94">
        <v>0.10413784919999999</v>
      </c>
      <c r="K94" s="94">
        <v>0.13539728209999999</v>
      </c>
      <c r="L94" s="94">
        <v>0.8487611518</v>
      </c>
      <c r="M94" s="94">
        <v>0.74329773600000004</v>
      </c>
      <c r="N94" s="94">
        <v>0.96918833189999998</v>
      </c>
      <c r="O94" s="103">
        <v>201</v>
      </c>
      <c r="P94" s="103">
        <v>2096</v>
      </c>
      <c r="Q94" s="104">
        <v>9.5108579700000001E-2</v>
      </c>
      <c r="R94" s="94">
        <v>8.2709216299999999E-2</v>
      </c>
      <c r="S94" s="94">
        <v>0.10936679539999999</v>
      </c>
      <c r="T94" s="94">
        <v>6.71627E-5</v>
      </c>
      <c r="U94" s="96">
        <v>9.5896946600000005E-2</v>
      </c>
      <c r="V94" s="94">
        <v>8.3515224200000002E-2</v>
      </c>
      <c r="W94" s="94">
        <v>0.1101143468</v>
      </c>
      <c r="X94" s="94">
        <v>0.75269603679999997</v>
      </c>
      <c r="Y94" s="94">
        <v>0.65456659640000003</v>
      </c>
      <c r="Z94" s="94">
        <v>0.86553656560000003</v>
      </c>
      <c r="AA94" s="103">
        <v>208</v>
      </c>
      <c r="AB94" s="103">
        <v>2439</v>
      </c>
      <c r="AC94" s="104">
        <v>8.4155882400000007E-2</v>
      </c>
      <c r="AD94" s="94">
        <v>7.3341659899999995E-2</v>
      </c>
      <c r="AE94" s="94">
        <v>9.6564661299999993E-2</v>
      </c>
      <c r="AF94" s="94">
        <v>3.6690677999999998E-6</v>
      </c>
      <c r="AG94" s="96">
        <v>8.5280852800000001E-2</v>
      </c>
      <c r="AH94" s="94">
        <v>7.4444278799999999E-2</v>
      </c>
      <c r="AI94" s="94">
        <v>9.7694866199999994E-2</v>
      </c>
      <c r="AJ94" s="94">
        <v>0.72262512919999999</v>
      </c>
      <c r="AK94" s="94">
        <v>0.62976615439999994</v>
      </c>
      <c r="AL94" s="94">
        <v>0.82917615310000004</v>
      </c>
      <c r="AM94" s="94">
        <v>0.21609526979999999</v>
      </c>
      <c r="AN94" s="94">
        <v>0.88484007099999995</v>
      </c>
      <c r="AO94" s="94">
        <v>0.72890883350000002</v>
      </c>
      <c r="AP94" s="94">
        <v>1.0741287735</v>
      </c>
      <c r="AQ94" s="94">
        <v>2.1144187599999999E-2</v>
      </c>
      <c r="AR94" s="94">
        <v>0.79912994390000003</v>
      </c>
      <c r="AS94" s="94">
        <v>0.66042939710000004</v>
      </c>
      <c r="AT94" s="94">
        <v>0.96695978400000004</v>
      </c>
      <c r="AU94" s="93" t="s">
        <v>28</v>
      </c>
      <c r="AV94" s="93">
        <v>2</v>
      </c>
      <c r="AW94" s="93">
        <v>3</v>
      </c>
      <c r="AX94" s="93" t="s">
        <v>28</v>
      </c>
      <c r="AY94" s="93" t="s">
        <v>28</v>
      </c>
      <c r="AZ94" s="93" t="s">
        <v>28</v>
      </c>
      <c r="BA94" s="93" t="s">
        <v>28</v>
      </c>
      <c r="BB94" s="93" t="s">
        <v>28</v>
      </c>
      <c r="BC94" s="105" t="s">
        <v>230</v>
      </c>
      <c r="BD94" s="106">
        <v>44.6</v>
      </c>
      <c r="BE94" s="106">
        <v>40.200000000000003</v>
      </c>
      <c r="BF94" s="106">
        <v>41.6</v>
      </c>
    </row>
    <row r="95" spans="1:93" x14ac:dyDescent="0.3">
      <c r="A95" s="9"/>
      <c r="B95" t="s">
        <v>104</v>
      </c>
      <c r="C95" s="93">
        <v>174</v>
      </c>
      <c r="D95" s="103">
        <v>1670</v>
      </c>
      <c r="E95" s="104">
        <v>0.10288348980000001</v>
      </c>
      <c r="F95" s="94">
        <v>8.8561360699999994E-2</v>
      </c>
      <c r="G95" s="94">
        <v>0.11952179139999999</v>
      </c>
      <c r="H95" s="94">
        <v>5.1562199999999999E-5</v>
      </c>
      <c r="I95" s="96">
        <v>0.1041916168</v>
      </c>
      <c r="J95" s="94">
        <v>8.9805586699999995E-2</v>
      </c>
      <c r="K95" s="94">
        <v>0.1208821566</v>
      </c>
      <c r="L95" s="94">
        <v>0.73371751890000003</v>
      </c>
      <c r="M95" s="94">
        <v>0.63157871050000003</v>
      </c>
      <c r="N95" s="94">
        <v>0.852374199</v>
      </c>
      <c r="O95" s="103">
        <v>167</v>
      </c>
      <c r="P95" s="103">
        <v>1746</v>
      </c>
      <c r="Q95" s="104">
        <v>9.3964882499999999E-2</v>
      </c>
      <c r="R95" s="94">
        <v>8.0632715399999999E-2</v>
      </c>
      <c r="S95" s="94">
        <v>0.1095014487</v>
      </c>
      <c r="T95" s="94">
        <v>1.48317E-4</v>
      </c>
      <c r="U95" s="96">
        <v>9.5647193599999999E-2</v>
      </c>
      <c r="V95" s="94">
        <v>8.2187217800000004E-2</v>
      </c>
      <c r="W95" s="94">
        <v>0.1113115383</v>
      </c>
      <c r="X95" s="94">
        <v>0.74364473610000004</v>
      </c>
      <c r="Y95" s="94">
        <v>0.63813302120000004</v>
      </c>
      <c r="Z95" s="94">
        <v>0.86660222119999997</v>
      </c>
      <c r="AA95" s="103">
        <v>116</v>
      </c>
      <c r="AB95" s="103">
        <v>1737</v>
      </c>
      <c r="AC95" s="104">
        <v>6.5196324099999994E-2</v>
      </c>
      <c r="AD95" s="94">
        <v>5.4280598800000003E-2</v>
      </c>
      <c r="AE95" s="94">
        <v>7.8307181099999998E-2</v>
      </c>
      <c r="AF95" s="94">
        <v>5.458713E-10</v>
      </c>
      <c r="AG95" s="96">
        <v>6.6781807700000001E-2</v>
      </c>
      <c r="AH95" s="94">
        <v>5.5670624299999999E-2</v>
      </c>
      <c r="AI95" s="94">
        <v>8.0110649000000006E-2</v>
      </c>
      <c r="AJ95" s="94">
        <v>0.55982423100000001</v>
      </c>
      <c r="AK95" s="94">
        <v>0.46609367779999999</v>
      </c>
      <c r="AL95" s="94">
        <v>0.67240382040000002</v>
      </c>
      <c r="AM95" s="94">
        <v>2.4936170000000001E-3</v>
      </c>
      <c r="AN95" s="94">
        <v>0.69383712740000003</v>
      </c>
      <c r="AO95" s="94">
        <v>0.54748812130000002</v>
      </c>
      <c r="AP95" s="94">
        <v>0.8793066745</v>
      </c>
      <c r="AQ95" s="94">
        <v>0.40257197249999999</v>
      </c>
      <c r="AR95" s="94">
        <v>0.91331352229999996</v>
      </c>
      <c r="AS95" s="94">
        <v>0.73860007360000002</v>
      </c>
      <c r="AT95" s="94">
        <v>1.12935487</v>
      </c>
      <c r="AU95" s="93">
        <v>1</v>
      </c>
      <c r="AV95" s="93">
        <v>2</v>
      </c>
      <c r="AW95" s="93">
        <v>3</v>
      </c>
      <c r="AX95" s="93" t="s">
        <v>28</v>
      </c>
      <c r="AY95" s="93" t="s">
        <v>228</v>
      </c>
      <c r="AZ95" s="93" t="s">
        <v>28</v>
      </c>
      <c r="BA95" s="93" t="s">
        <v>28</v>
      </c>
      <c r="BB95" s="93" t="s">
        <v>28</v>
      </c>
      <c r="BC95" s="105" t="s">
        <v>449</v>
      </c>
      <c r="BD95" s="106">
        <v>34.799999999999997</v>
      </c>
      <c r="BE95" s="106">
        <v>33.4</v>
      </c>
      <c r="BF95" s="106">
        <v>23.2</v>
      </c>
    </row>
    <row r="96" spans="1:93" x14ac:dyDescent="0.3">
      <c r="A96" s="9"/>
      <c r="B96" t="s">
        <v>105</v>
      </c>
      <c r="C96" s="93">
        <v>140</v>
      </c>
      <c r="D96" s="103">
        <v>1024</v>
      </c>
      <c r="E96" s="104">
        <v>0.13720374029999999</v>
      </c>
      <c r="F96" s="94">
        <v>0.11612675710000001</v>
      </c>
      <c r="G96" s="94">
        <v>0.16210619179999999</v>
      </c>
      <c r="H96" s="94">
        <v>0.79816078879999997</v>
      </c>
      <c r="I96" s="96">
        <v>0.13671875</v>
      </c>
      <c r="J96" s="94">
        <v>0.1158479674</v>
      </c>
      <c r="K96" s="94">
        <v>0.16134954300000001</v>
      </c>
      <c r="L96" s="94">
        <v>0.97847368970000004</v>
      </c>
      <c r="M96" s="94">
        <v>0.82816238259999997</v>
      </c>
      <c r="N96" s="94">
        <v>1.1560664691</v>
      </c>
      <c r="O96" s="103">
        <v>87</v>
      </c>
      <c r="P96" s="103">
        <v>931</v>
      </c>
      <c r="Q96" s="104">
        <v>9.2661167700000005E-2</v>
      </c>
      <c r="R96" s="94">
        <v>7.5028406199999995E-2</v>
      </c>
      <c r="S96" s="94">
        <v>0.1144378834</v>
      </c>
      <c r="T96" s="94">
        <v>3.9772807000000004E-3</v>
      </c>
      <c r="U96" s="96">
        <v>9.3447905499999998E-2</v>
      </c>
      <c r="V96" s="94">
        <v>7.5737538699999996E-2</v>
      </c>
      <c r="W96" s="94">
        <v>0.11529964130000001</v>
      </c>
      <c r="X96" s="94">
        <v>0.73332704500000001</v>
      </c>
      <c r="Y96" s="94">
        <v>0.59378012170000005</v>
      </c>
      <c r="Z96" s="94">
        <v>0.90566951510000004</v>
      </c>
      <c r="AA96" s="103">
        <v>75</v>
      </c>
      <c r="AB96" s="103">
        <v>745</v>
      </c>
      <c r="AC96" s="104">
        <v>9.9675214600000006E-2</v>
      </c>
      <c r="AD96" s="94">
        <v>7.94091621E-2</v>
      </c>
      <c r="AE96" s="94">
        <v>0.12511337659999999</v>
      </c>
      <c r="AF96" s="94">
        <v>0.17964512939999999</v>
      </c>
      <c r="AG96" s="96">
        <v>0.1006711409</v>
      </c>
      <c r="AH96" s="94">
        <v>8.0281726299999995E-2</v>
      </c>
      <c r="AI96" s="94">
        <v>0.12623892240000001</v>
      </c>
      <c r="AJ96" s="94">
        <v>0.85588568220000005</v>
      </c>
      <c r="AK96" s="94">
        <v>0.68186625089999997</v>
      </c>
      <c r="AL96" s="94">
        <v>1.0743167008000001</v>
      </c>
      <c r="AM96" s="94">
        <v>0.64330299889999998</v>
      </c>
      <c r="AN96" s="94">
        <v>1.0756956455</v>
      </c>
      <c r="AO96" s="94">
        <v>0.78989091850000004</v>
      </c>
      <c r="AP96" s="94">
        <v>1.4649125526</v>
      </c>
      <c r="AQ96" s="94">
        <v>4.0385780999999997E-3</v>
      </c>
      <c r="AR96" s="94">
        <v>0.6753545312</v>
      </c>
      <c r="AS96" s="94">
        <v>0.51680235559999999</v>
      </c>
      <c r="AT96" s="94">
        <v>0.88254965919999995</v>
      </c>
      <c r="AU96" s="93" t="s">
        <v>28</v>
      </c>
      <c r="AV96" s="93">
        <v>2</v>
      </c>
      <c r="AW96" s="93" t="s">
        <v>28</v>
      </c>
      <c r="AX96" s="93" t="s">
        <v>227</v>
      </c>
      <c r="AY96" s="93" t="s">
        <v>28</v>
      </c>
      <c r="AZ96" s="93" t="s">
        <v>28</v>
      </c>
      <c r="BA96" s="93" t="s">
        <v>28</v>
      </c>
      <c r="BB96" s="93" t="s">
        <v>28</v>
      </c>
      <c r="BC96" s="105" t="s">
        <v>441</v>
      </c>
      <c r="BD96" s="106">
        <v>28</v>
      </c>
      <c r="BE96" s="106">
        <v>17.399999999999999</v>
      </c>
      <c r="BF96" s="106">
        <v>15</v>
      </c>
    </row>
    <row r="97" spans="1:93" x14ac:dyDescent="0.3">
      <c r="A97" s="9"/>
      <c r="B97" t="s">
        <v>106</v>
      </c>
      <c r="C97" s="93">
        <v>55</v>
      </c>
      <c r="D97" s="103">
        <v>345</v>
      </c>
      <c r="E97" s="104">
        <v>0.1563799766</v>
      </c>
      <c r="F97" s="94">
        <v>0.1199706071</v>
      </c>
      <c r="G97" s="94">
        <v>0.2038390709</v>
      </c>
      <c r="H97" s="94">
        <v>0.41995866189999997</v>
      </c>
      <c r="I97" s="96">
        <v>0.15942028990000001</v>
      </c>
      <c r="J97" s="94">
        <v>0.12239610619999999</v>
      </c>
      <c r="K97" s="94">
        <v>0.20764409589999999</v>
      </c>
      <c r="L97" s="94">
        <v>1.1152297477999999</v>
      </c>
      <c r="M97" s="94">
        <v>0.85557494519999999</v>
      </c>
      <c r="N97" s="94">
        <v>1.4536860826</v>
      </c>
      <c r="O97" s="103">
        <v>30</v>
      </c>
      <c r="P97" s="103">
        <v>277</v>
      </c>
      <c r="Q97" s="104">
        <v>0.1062021923</v>
      </c>
      <c r="R97" s="94">
        <v>7.4211933499999994E-2</v>
      </c>
      <c r="S97" s="94">
        <v>0.15198237149999999</v>
      </c>
      <c r="T97" s="94">
        <v>0.34199788279999999</v>
      </c>
      <c r="U97" s="96">
        <v>0.1083032491</v>
      </c>
      <c r="V97" s="94">
        <v>7.57240889E-2</v>
      </c>
      <c r="W97" s="94">
        <v>0.15489910709999999</v>
      </c>
      <c r="X97" s="94">
        <v>0.84049167270000003</v>
      </c>
      <c r="Y97" s="94">
        <v>0.58731849859999996</v>
      </c>
      <c r="Z97" s="94">
        <v>1.2027992538000001</v>
      </c>
      <c r="AA97" s="103">
        <v>32</v>
      </c>
      <c r="AB97" s="103">
        <v>293</v>
      </c>
      <c r="AC97" s="104">
        <v>0.1060895287</v>
      </c>
      <c r="AD97" s="94">
        <v>7.4973493399999994E-2</v>
      </c>
      <c r="AE97" s="94">
        <v>0.1501195635</v>
      </c>
      <c r="AF97" s="94">
        <v>0.59854670899999995</v>
      </c>
      <c r="AG97" s="96">
        <v>0.10921501710000001</v>
      </c>
      <c r="AH97" s="94">
        <v>7.7234219500000006E-2</v>
      </c>
      <c r="AI97" s="94">
        <v>0.1544382792</v>
      </c>
      <c r="AJ97" s="94">
        <v>0.91096376349999997</v>
      </c>
      <c r="AK97" s="94">
        <v>0.64377829289999999</v>
      </c>
      <c r="AL97" s="94">
        <v>1.2890384587999999</v>
      </c>
      <c r="AM97" s="94">
        <v>0.99666760679999999</v>
      </c>
      <c r="AN97" s="94">
        <v>0.99893915929999999</v>
      </c>
      <c r="AO97" s="94">
        <v>0.60704316400000002</v>
      </c>
      <c r="AP97" s="94">
        <v>1.6438360617000001</v>
      </c>
      <c r="AQ97" s="94">
        <v>8.8227572000000004E-2</v>
      </c>
      <c r="AR97" s="94">
        <v>0.67912909700000001</v>
      </c>
      <c r="AS97" s="94">
        <v>0.4352661176</v>
      </c>
      <c r="AT97" s="94">
        <v>1.0596191886999999</v>
      </c>
      <c r="AU97" s="93" t="s">
        <v>28</v>
      </c>
      <c r="AV97" s="93" t="s">
        <v>28</v>
      </c>
      <c r="AW97" s="93" t="s">
        <v>28</v>
      </c>
      <c r="AX97" s="93" t="s">
        <v>28</v>
      </c>
      <c r="AY97" s="93" t="s">
        <v>28</v>
      </c>
      <c r="AZ97" s="93" t="s">
        <v>28</v>
      </c>
      <c r="BA97" s="93" t="s">
        <v>28</v>
      </c>
      <c r="BB97" s="93" t="s">
        <v>28</v>
      </c>
      <c r="BC97" s="105" t="s">
        <v>28</v>
      </c>
      <c r="BD97" s="106">
        <v>11</v>
      </c>
      <c r="BE97" s="106">
        <v>6</v>
      </c>
      <c r="BF97" s="106">
        <v>6.4</v>
      </c>
    </row>
    <row r="98" spans="1:93" x14ac:dyDescent="0.3">
      <c r="A98" s="9"/>
      <c r="B98" t="s">
        <v>107</v>
      </c>
      <c r="C98" s="93">
        <v>156</v>
      </c>
      <c r="D98" s="103">
        <v>1543</v>
      </c>
      <c r="E98" s="104">
        <v>0.101921868</v>
      </c>
      <c r="F98" s="94">
        <v>8.7015866400000003E-2</v>
      </c>
      <c r="G98" s="94">
        <v>0.1193812992</v>
      </c>
      <c r="H98" s="94">
        <v>7.6692000000000004E-5</v>
      </c>
      <c r="I98" s="96">
        <v>0.1011017498</v>
      </c>
      <c r="J98" s="94">
        <v>8.6418755200000003E-2</v>
      </c>
      <c r="K98" s="94">
        <v>0.11827946139999999</v>
      </c>
      <c r="L98" s="94">
        <v>0.72685967620000003</v>
      </c>
      <c r="M98" s="94">
        <v>0.62055695899999996</v>
      </c>
      <c r="N98" s="94">
        <v>0.85137227329999998</v>
      </c>
      <c r="O98" s="103">
        <v>182</v>
      </c>
      <c r="P98" s="103">
        <v>1769</v>
      </c>
      <c r="Q98" s="104">
        <v>0.1026304207</v>
      </c>
      <c r="R98" s="94">
        <v>8.8631827600000004E-2</v>
      </c>
      <c r="S98" s="94">
        <v>0.1188399646</v>
      </c>
      <c r="T98" s="94">
        <v>5.4402284999999998E-3</v>
      </c>
      <c r="U98" s="96">
        <v>0.1028829847</v>
      </c>
      <c r="V98" s="94">
        <v>8.8970964499999999E-2</v>
      </c>
      <c r="W98" s="94">
        <v>0.11897036969999999</v>
      </c>
      <c r="X98" s="94">
        <v>0.81222441960000002</v>
      </c>
      <c r="Y98" s="94">
        <v>0.7014385622</v>
      </c>
      <c r="Z98" s="94">
        <v>0.94050789820000003</v>
      </c>
      <c r="AA98" s="103">
        <v>160</v>
      </c>
      <c r="AB98" s="103">
        <v>1748</v>
      </c>
      <c r="AC98" s="104">
        <v>9.0574866899999995E-2</v>
      </c>
      <c r="AD98" s="94">
        <v>7.7462188700000004E-2</v>
      </c>
      <c r="AE98" s="94">
        <v>0.1059072387</v>
      </c>
      <c r="AF98" s="94">
        <v>1.6314350999999999E-3</v>
      </c>
      <c r="AG98" s="96">
        <v>9.1533180800000002E-2</v>
      </c>
      <c r="AH98" s="94">
        <v>7.8394422199999994E-2</v>
      </c>
      <c r="AI98" s="94">
        <v>0.1068739707</v>
      </c>
      <c r="AJ98" s="94">
        <v>0.77774331419999998</v>
      </c>
      <c r="AK98" s="94">
        <v>0.6651480864</v>
      </c>
      <c r="AL98" s="94">
        <v>0.90939848609999996</v>
      </c>
      <c r="AM98" s="94">
        <v>0.24890275470000001</v>
      </c>
      <c r="AN98" s="94">
        <v>0.88253430369999997</v>
      </c>
      <c r="AO98" s="94">
        <v>0.71364659200000002</v>
      </c>
      <c r="AP98" s="94">
        <v>1.0913900605</v>
      </c>
      <c r="AQ98" s="94">
        <v>0.94937406560000004</v>
      </c>
      <c r="AR98" s="94">
        <v>1.0069519205999999</v>
      </c>
      <c r="AS98" s="94">
        <v>0.81307747679999998</v>
      </c>
      <c r="AT98" s="94">
        <v>1.2470548002999999</v>
      </c>
      <c r="AU98" s="93">
        <v>1</v>
      </c>
      <c r="AV98" s="93" t="s">
        <v>28</v>
      </c>
      <c r="AW98" s="93">
        <v>3</v>
      </c>
      <c r="AX98" s="93" t="s">
        <v>28</v>
      </c>
      <c r="AY98" s="93" t="s">
        <v>28</v>
      </c>
      <c r="AZ98" s="93" t="s">
        <v>28</v>
      </c>
      <c r="BA98" s="93" t="s">
        <v>28</v>
      </c>
      <c r="BB98" s="93" t="s">
        <v>28</v>
      </c>
      <c r="BC98" s="105" t="s">
        <v>231</v>
      </c>
      <c r="BD98" s="106">
        <v>31.2</v>
      </c>
      <c r="BE98" s="106">
        <v>36.4</v>
      </c>
      <c r="BF98" s="106">
        <v>32</v>
      </c>
    </row>
    <row r="99" spans="1:93" x14ac:dyDescent="0.3">
      <c r="A99" s="9"/>
      <c r="B99" t="s">
        <v>108</v>
      </c>
      <c r="C99" s="93">
        <v>231</v>
      </c>
      <c r="D99" s="103">
        <v>1765</v>
      </c>
      <c r="E99" s="104">
        <v>0.13164194830000001</v>
      </c>
      <c r="F99" s="94">
        <v>0.1155470888</v>
      </c>
      <c r="G99" s="94">
        <v>0.14997870329999999</v>
      </c>
      <c r="H99" s="94">
        <v>0.3426186933</v>
      </c>
      <c r="I99" s="96">
        <v>0.13087818700000001</v>
      </c>
      <c r="J99" s="94">
        <v>0.1150435621</v>
      </c>
      <c r="K99" s="94">
        <v>0.1488922936</v>
      </c>
      <c r="L99" s="94">
        <v>0.93880955850000003</v>
      </c>
      <c r="M99" s="94">
        <v>0.82402845599999996</v>
      </c>
      <c r="N99" s="94">
        <v>1.0695788241999999</v>
      </c>
      <c r="O99" s="103">
        <v>202</v>
      </c>
      <c r="P99" s="103">
        <v>1775</v>
      </c>
      <c r="Q99" s="104">
        <v>0.1138008957</v>
      </c>
      <c r="R99" s="94">
        <v>9.89998084E-2</v>
      </c>
      <c r="S99" s="94">
        <v>0.13081483769999999</v>
      </c>
      <c r="T99" s="94">
        <v>0.14094820499999999</v>
      </c>
      <c r="U99" s="96">
        <v>0.11380281690000001</v>
      </c>
      <c r="V99" s="94">
        <v>9.9143142500000003E-2</v>
      </c>
      <c r="W99" s="94">
        <v>0.13063012539999999</v>
      </c>
      <c r="X99" s="94">
        <v>0.90062834999999997</v>
      </c>
      <c r="Y99" s="94">
        <v>0.78349149630000003</v>
      </c>
      <c r="Z99" s="94">
        <v>1.0352778922000001</v>
      </c>
      <c r="AA99" s="103">
        <v>177</v>
      </c>
      <c r="AB99" s="103">
        <v>1772</v>
      </c>
      <c r="AC99" s="104">
        <v>9.8889389899999999E-2</v>
      </c>
      <c r="AD99" s="94">
        <v>8.5214484899999998E-2</v>
      </c>
      <c r="AE99" s="94">
        <v>0.114758793</v>
      </c>
      <c r="AF99" s="94">
        <v>3.1272362300000002E-2</v>
      </c>
      <c r="AG99" s="96">
        <v>9.9887133200000006E-2</v>
      </c>
      <c r="AH99" s="94">
        <v>8.6204378100000006E-2</v>
      </c>
      <c r="AI99" s="94">
        <v>0.1157416781</v>
      </c>
      <c r="AJ99" s="94">
        <v>0.84913800549999996</v>
      </c>
      <c r="AK99" s="94">
        <v>0.73171507940000002</v>
      </c>
      <c r="AL99" s="94">
        <v>0.98540452789999999</v>
      </c>
      <c r="AM99" s="94">
        <v>0.17253721629999999</v>
      </c>
      <c r="AN99" s="94">
        <v>0.86896846679999995</v>
      </c>
      <c r="AO99" s="94">
        <v>0.71017215010000001</v>
      </c>
      <c r="AP99" s="94">
        <v>1.0632720476999999</v>
      </c>
      <c r="AQ99" s="94">
        <v>0.13058108960000001</v>
      </c>
      <c r="AR99" s="94">
        <v>0.86447289199999999</v>
      </c>
      <c r="AS99" s="94">
        <v>0.71573765629999997</v>
      </c>
      <c r="AT99" s="94">
        <v>1.0441163386000001</v>
      </c>
      <c r="AU99" s="93" t="s">
        <v>28</v>
      </c>
      <c r="AV99" s="93" t="s">
        <v>28</v>
      </c>
      <c r="AW99" s="93" t="s">
        <v>28</v>
      </c>
      <c r="AX99" s="93" t="s">
        <v>28</v>
      </c>
      <c r="AY99" s="93" t="s">
        <v>28</v>
      </c>
      <c r="AZ99" s="93" t="s">
        <v>28</v>
      </c>
      <c r="BA99" s="93" t="s">
        <v>28</v>
      </c>
      <c r="BB99" s="93" t="s">
        <v>28</v>
      </c>
      <c r="BC99" s="105" t="s">
        <v>28</v>
      </c>
      <c r="BD99" s="106">
        <v>46.2</v>
      </c>
      <c r="BE99" s="106">
        <v>40.4</v>
      </c>
      <c r="BF99" s="106">
        <v>35.4</v>
      </c>
    </row>
    <row r="100" spans="1:93" x14ac:dyDescent="0.3">
      <c r="A100" s="9"/>
      <c r="B100" t="s">
        <v>109</v>
      </c>
      <c r="C100" s="93">
        <v>162</v>
      </c>
      <c r="D100" s="103">
        <v>1280</v>
      </c>
      <c r="E100" s="104">
        <v>0.12953417280000001</v>
      </c>
      <c r="F100" s="94">
        <v>0.11091185150000001</v>
      </c>
      <c r="G100" s="94">
        <v>0.151283219</v>
      </c>
      <c r="H100" s="94">
        <v>0.31673687699999997</v>
      </c>
      <c r="I100" s="96">
        <v>0.12656249999999999</v>
      </c>
      <c r="J100" s="94">
        <v>0.1084996496</v>
      </c>
      <c r="K100" s="94">
        <v>0.1476324252</v>
      </c>
      <c r="L100" s="94">
        <v>0.92377787739999995</v>
      </c>
      <c r="M100" s="94">
        <v>0.79097208529999996</v>
      </c>
      <c r="N100" s="94">
        <v>1.0788820270999999</v>
      </c>
      <c r="O100" s="103">
        <v>155</v>
      </c>
      <c r="P100" s="103">
        <v>1267</v>
      </c>
      <c r="Q100" s="104">
        <v>0.1235341583</v>
      </c>
      <c r="R100" s="94">
        <v>0.105408112</v>
      </c>
      <c r="S100" s="94">
        <v>0.14477717109999999</v>
      </c>
      <c r="T100" s="94">
        <v>0.78017350080000003</v>
      </c>
      <c r="U100" s="96">
        <v>0.1223362273</v>
      </c>
      <c r="V100" s="94">
        <v>0.10451651739999999</v>
      </c>
      <c r="W100" s="94">
        <v>0.143194137</v>
      </c>
      <c r="X100" s="94">
        <v>0.97765807940000005</v>
      </c>
      <c r="Y100" s="94">
        <v>0.83420726499999998</v>
      </c>
      <c r="Z100" s="94">
        <v>1.1457767875</v>
      </c>
      <c r="AA100" s="103">
        <v>131</v>
      </c>
      <c r="AB100" s="103">
        <v>1155</v>
      </c>
      <c r="AC100" s="104">
        <v>0.1140073045</v>
      </c>
      <c r="AD100" s="94">
        <v>9.5940164100000003E-2</v>
      </c>
      <c r="AE100" s="94">
        <v>0.13547679009999999</v>
      </c>
      <c r="AF100" s="94">
        <v>0.80904902140000001</v>
      </c>
      <c r="AG100" s="96">
        <v>0.1134199134</v>
      </c>
      <c r="AH100" s="94">
        <v>9.5569538199999998E-2</v>
      </c>
      <c r="AI100" s="94">
        <v>0.13460436249999999</v>
      </c>
      <c r="AJ100" s="94">
        <v>0.97895168769999996</v>
      </c>
      <c r="AK100" s="94">
        <v>0.82381375459999995</v>
      </c>
      <c r="AL100" s="94">
        <v>1.1633046929999999</v>
      </c>
      <c r="AM100" s="94">
        <v>0.49890401169999998</v>
      </c>
      <c r="AN100" s="94">
        <v>0.92288081320000004</v>
      </c>
      <c r="AO100" s="94">
        <v>0.73134542680000003</v>
      </c>
      <c r="AP100" s="94">
        <v>1.1645782746</v>
      </c>
      <c r="AQ100" s="94">
        <v>0.67296499279999999</v>
      </c>
      <c r="AR100" s="94">
        <v>0.95368006490000001</v>
      </c>
      <c r="AS100" s="94">
        <v>0.76517000509999999</v>
      </c>
      <c r="AT100" s="94">
        <v>1.1886321472000001</v>
      </c>
      <c r="AU100" s="93" t="s">
        <v>28</v>
      </c>
      <c r="AV100" s="93" t="s">
        <v>28</v>
      </c>
      <c r="AW100" s="93" t="s">
        <v>28</v>
      </c>
      <c r="AX100" s="93" t="s">
        <v>28</v>
      </c>
      <c r="AY100" s="93" t="s">
        <v>28</v>
      </c>
      <c r="AZ100" s="93" t="s">
        <v>28</v>
      </c>
      <c r="BA100" s="93" t="s">
        <v>28</v>
      </c>
      <c r="BB100" s="93" t="s">
        <v>28</v>
      </c>
      <c r="BC100" s="105" t="s">
        <v>28</v>
      </c>
      <c r="BD100" s="106">
        <v>32.4</v>
      </c>
      <c r="BE100" s="106">
        <v>31</v>
      </c>
      <c r="BF100" s="106">
        <v>26.2</v>
      </c>
    </row>
    <row r="101" spans="1:93" x14ac:dyDescent="0.3">
      <c r="A101" s="9"/>
      <c r="B101" t="s">
        <v>152</v>
      </c>
      <c r="C101" s="93">
        <v>96</v>
      </c>
      <c r="D101" s="103">
        <v>993</v>
      </c>
      <c r="E101" s="104">
        <v>9.6937089099999998E-2</v>
      </c>
      <c r="F101" s="94">
        <v>7.9287784700000002E-2</v>
      </c>
      <c r="G101" s="94">
        <v>0.1185150938</v>
      </c>
      <c r="H101" s="94">
        <v>3.1802769999999999E-4</v>
      </c>
      <c r="I101" s="96">
        <v>9.6676737200000001E-2</v>
      </c>
      <c r="J101" s="94">
        <v>7.91492112E-2</v>
      </c>
      <c r="K101" s="94">
        <v>0.11808571900000001</v>
      </c>
      <c r="L101" s="94">
        <v>0.69131053580000001</v>
      </c>
      <c r="M101" s="94">
        <v>0.56544385060000002</v>
      </c>
      <c r="N101" s="94">
        <v>0.84519489680000004</v>
      </c>
      <c r="O101" s="103">
        <v>78</v>
      </c>
      <c r="P101" s="103">
        <v>964</v>
      </c>
      <c r="Q101" s="104">
        <v>8.03367163E-2</v>
      </c>
      <c r="R101" s="94">
        <v>6.4290049399999993E-2</v>
      </c>
      <c r="S101" s="94">
        <v>0.100388599</v>
      </c>
      <c r="T101" s="94">
        <v>6.7869599999999998E-5</v>
      </c>
      <c r="U101" s="96">
        <v>8.0912863099999996E-2</v>
      </c>
      <c r="V101" s="94">
        <v>6.4809395800000003E-2</v>
      </c>
      <c r="W101" s="94">
        <v>0.1010176275</v>
      </c>
      <c r="X101" s="94">
        <v>0.63579046380000004</v>
      </c>
      <c r="Y101" s="94">
        <v>0.50879600520000001</v>
      </c>
      <c r="Z101" s="94">
        <v>0.79448248359999996</v>
      </c>
      <c r="AA101" s="103">
        <v>86</v>
      </c>
      <c r="AB101" s="103">
        <v>1022</v>
      </c>
      <c r="AC101" s="104">
        <v>8.3153862499999995E-2</v>
      </c>
      <c r="AD101" s="94">
        <v>6.7241252900000006E-2</v>
      </c>
      <c r="AE101" s="94">
        <v>0.1028321833</v>
      </c>
      <c r="AF101" s="94">
        <v>1.8822940000000001E-3</v>
      </c>
      <c r="AG101" s="96">
        <v>8.4148728000000006E-2</v>
      </c>
      <c r="AH101" s="94">
        <v>6.8117724599999999E-2</v>
      </c>
      <c r="AI101" s="94">
        <v>0.10395250960000001</v>
      </c>
      <c r="AJ101" s="94">
        <v>0.71402103930000005</v>
      </c>
      <c r="AK101" s="94">
        <v>0.57738351379999997</v>
      </c>
      <c r="AL101" s="94">
        <v>0.88299376829999998</v>
      </c>
      <c r="AM101" s="94">
        <v>0.82553939679999999</v>
      </c>
      <c r="AN101" s="94">
        <v>1.0350667327</v>
      </c>
      <c r="AO101" s="94">
        <v>0.76185816390000005</v>
      </c>
      <c r="AP101" s="94">
        <v>1.4062501289</v>
      </c>
      <c r="AQ101" s="94">
        <v>0.21787699529999999</v>
      </c>
      <c r="AR101" s="94">
        <v>0.82875107039999996</v>
      </c>
      <c r="AS101" s="94">
        <v>0.61470532850000004</v>
      </c>
      <c r="AT101" s="94">
        <v>1.1173294013999999</v>
      </c>
      <c r="AU101" s="93">
        <v>1</v>
      </c>
      <c r="AV101" s="93">
        <v>2</v>
      </c>
      <c r="AW101" s="93">
        <v>3</v>
      </c>
      <c r="AX101" s="93" t="s">
        <v>28</v>
      </c>
      <c r="AY101" s="93" t="s">
        <v>28</v>
      </c>
      <c r="AZ101" s="93" t="s">
        <v>28</v>
      </c>
      <c r="BA101" s="93" t="s">
        <v>28</v>
      </c>
      <c r="BB101" s="93" t="s">
        <v>28</v>
      </c>
      <c r="BC101" s="105" t="s">
        <v>229</v>
      </c>
      <c r="BD101" s="106">
        <v>19.2</v>
      </c>
      <c r="BE101" s="106">
        <v>15.6</v>
      </c>
      <c r="BF101" s="106">
        <v>17.2</v>
      </c>
    </row>
    <row r="102" spans="1:93" x14ac:dyDescent="0.3">
      <c r="A102" s="9"/>
      <c r="B102" t="s">
        <v>153</v>
      </c>
      <c r="C102" s="93">
        <v>139</v>
      </c>
      <c r="D102" s="103">
        <v>1126</v>
      </c>
      <c r="E102" s="104">
        <v>0.12609470140000001</v>
      </c>
      <c r="F102" s="94">
        <v>0.10666126870000001</v>
      </c>
      <c r="G102" s="94">
        <v>0.14906886</v>
      </c>
      <c r="H102" s="94">
        <v>0.21366676100000001</v>
      </c>
      <c r="I102" s="96">
        <v>0.1234458259</v>
      </c>
      <c r="J102" s="94">
        <v>0.10453902299999999</v>
      </c>
      <c r="K102" s="94">
        <v>0.14577209059999999</v>
      </c>
      <c r="L102" s="94">
        <v>0.89924915670000005</v>
      </c>
      <c r="M102" s="94">
        <v>0.76065889210000004</v>
      </c>
      <c r="N102" s="94">
        <v>1.0630902420999999</v>
      </c>
      <c r="O102" s="103">
        <v>158</v>
      </c>
      <c r="P102" s="103">
        <v>1117</v>
      </c>
      <c r="Q102" s="104">
        <v>0.14257854680000001</v>
      </c>
      <c r="R102" s="94">
        <v>0.1218393525</v>
      </c>
      <c r="S102" s="94">
        <v>0.16684791569999999</v>
      </c>
      <c r="T102" s="94">
        <v>0.132072145</v>
      </c>
      <c r="U102" s="96">
        <v>0.14145031329999999</v>
      </c>
      <c r="V102" s="94">
        <v>0.1210280274</v>
      </c>
      <c r="W102" s="94">
        <v>0.1653186586</v>
      </c>
      <c r="X102" s="94">
        <v>1.1283767188</v>
      </c>
      <c r="Y102" s="94">
        <v>0.96424526590000004</v>
      </c>
      <c r="Z102" s="94">
        <v>1.3204462233000001</v>
      </c>
      <c r="AA102" s="103">
        <v>144</v>
      </c>
      <c r="AB102" s="103">
        <v>1041</v>
      </c>
      <c r="AC102" s="104">
        <v>0.1382751998</v>
      </c>
      <c r="AD102" s="94">
        <v>0.1172789194</v>
      </c>
      <c r="AE102" s="94">
        <v>0.1630304149</v>
      </c>
      <c r="AF102" s="94">
        <v>4.1002738800000001E-2</v>
      </c>
      <c r="AG102" s="96">
        <v>0.1383285303</v>
      </c>
      <c r="AH102" s="94">
        <v>0.11748388529999999</v>
      </c>
      <c r="AI102" s="94">
        <v>0.16287154819999999</v>
      </c>
      <c r="AJ102" s="94">
        <v>1.1873339244000001</v>
      </c>
      <c r="AK102" s="94">
        <v>1.0070442115</v>
      </c>
      <c r="AL102" s="94">
        <v>1.3999006517000001</v>
      </c>
      <c r="AM102" s="94">
        <v>0.79023684100000002</v>
      </c>
      <c r="AN102" s="94">
        <v>0.96981771059999999</v>
      </c>
      <c r="AO102" s="94">
        <v>0.77378477280000002</v>
      </c>
      <c r="AP102" s="94">
        <v>1.2155142163999999</v>
      </c>
      <c r="AQ102" s="94">
        <v>0.29077233130000002</v>
      </c>
      <c r="AR102" s="94">
        <v>1.1307259161000001</v>
      </c>
      <c r="AS102" s="94">
        <v>0.9002536673</v>
      </c>
      <c r="AT102" s="94">
        <v>1.4202009319</v>
      </c>
      <c r="AU102" s="93" t="s">
        <v>28</v>
      </c>
      <c r="AV102" s="93" t="s">
        <v>28</v>
      </c>
      <c r="AW102" s="93" t="s">
        <v>28</v>
      </c>
      <c r="AX102" s="93" t="s">
        <v>28</v>
      </c>
      <c r="AY102" s="93" t="s">
        <v>28</v>
      </c>
      <c r="AZ102" s="93" t="s">
        <v>28</v>
      </c>
      <c r="BA102" s="93" t="s">
        <v>28</v>
      </c>
      <c r="BB102" s="93" t="s">
        <v>28</v>
      </c>
      <c r="BC102" s="105" t="s">
        <v>28</v>
      </c>
      <c r="BD102" s="106">
        <v>27.8</v>
      </c>
      <c r="BE102" s="106">
        <v>31.6</v>
      </c>
      <c r="BF102" s="106">
        <v>28.8</v>
      </c>
    </row>
    <row r="103" spans="1:93" x14ac:dyDescent="0.3">
      <c r="A103" s="9"/>
      <c r="B103" t="s">
        <v>110</v>
      </c>
      <c r="C103" s="93">
        <v>185</v>
      </c>
      <c r="D103" s="103">
        <v>1325</v>
      </c>
      <c r="E103" s="104">
        <v>0.13994912230000001</v>
      </c>
      <c r="F103" s="94">
        <v>0.12101002700000001</v>
      </c>
      <c r="G103" s="94">
        <v>0.16185234670000001</v>
      </c>
      <c r="H103" s="94">
        <v>0.97903663159999998</v>
      </c>
      <c r="I103" s="96">
        <v>0.13962264150000001</v>
      </c>
      <c r="J103" s="94">
        <v>0.1208855158</v>
      </c>
      <c r="K103" s="94">
        <v>0.16126400160000001</v>
      </c>
      <c r="L103" s="94">
        <v>0.99805248599999996</v>
      </c>
      <c r="M103" s="94">
        <v>0.86298760740000002</v>
      </c>
      <c r="N103" s="94">
        <v>1.1542561633999999</v>
      </c>
      <c r="O103" s="103">
        <v>177</v>
      </c>
      <c r="P103" s="103">
        <v>1395</v>
      </c>
      <c r="Q103" s="104">
        <v>0.12656395610000001</v>
      </c>
      <c r="R103" s="94">
        <v>0.10908036860000001</v>
      </c>
      <c r="S103" s="94">
        <v>0.1468498429</v>
      </c>
      <c r="T103" s="94">
        <v>0.9828046627</v>
      </c>
      <c r="U103" s="96">
        <v>0.12688172040000001</v>
      </c>
      <c r="V103" s="94">
        <v>0.1095011885</v>
      </c>
      <c r="W103" s="94">
        <v>0.1470209703</v>
      </c>
      <c r="X103" s="94">
        <v>1.0016361141000001</v>
      </c>
      <c r="Y103" s="94">
        <v>0.86326976389999999</v>
      </c>
      <c r="Z103" s="94">
        <v>1.1621800589</v>
      </c>
      <c r="AA103" s="103">
        <v>135</v>
      </c>
      <c r="AB103" s="103">
        <v>1271</v>
      </c>
      <c r="AC103" s="104">
        <v>0.1049839296</v>
      </c>
      <c r="AD103" s="94">
        <v>8.8570299399999997E-2</v>
      </c>
      <c r="AE103" s="94">
        <v>0.1244392933</v>
      </c>
      <c r="AF103" s="94">
        <v>0.23176365730000001</v>
      </c>
      <c r="AG103" s="96">
        <v>0.1062155783</v>
      </c>
      <c r="AH103" s="94">
        <v>8.9728096199999996E-2</v>
      </c>
      <c r="AI103" s="94">
        <v>0.12573262490000001</v>
      </c>
      <c r="AJ103" s="94">
        <v>0.90147026559999999</v>
      </c>
      <c r="AK103" s="94">
        <v>0.76053060380000004</v>
      </c>
      <c r="AL103" s="94">
        <v>1.068528519</v>
      </c>
      <c r="AM103" s="94">
        <v>0.101850279</v>
      </c>
      <c r="AN103" s="94">
        <v>0.82949310990000003</v>
      </c>
      <c r="AO103" s="94">
        <v>0.66304907580000005</v>
      </c>
      <c r="AP103" s="94">
        <v>1.0377192948</v>
      </c>
      <c r="AQ103" s="94">
        <v>0.33900799520000002</v>
      </c>
      <c r="AR103" s="94">
        <v>0.90435691220000003</v>
      </c>
      <c r="AS103" s="94">
        <v>0.73593760549999998</v>
      </c>
      <c r="AT103" s="94">
        <v>1.111318974</v>
      </c>
      <c r="AU103" s="93" t="s">
        <v>28</v>
      </c>
      <c r="AV103" s="93" t="s">
        <v>28</v>
      </c>
      <c r="AW103" s="93" t="s">
        <v>28</v>
      </c>
      <c r="AX103" s="93" t="s">
        <v>28</v>
      </c>
      <c r="AY103" s="93" t="s">
        <v>28</v>
      </c>
      <c r="AZ103" s="93" t="s">
        <v>28</v>
      </c>
      <c r="BA103" s="93" t="s">
        <v>28</v>
      </c>
      <c r="BB103" s="93" t="s">
        <v>28</v>
      </c>
      <c r="BC103" s="105" t="s">
        <v>28</v>
      </c>
      <c r="BD103" s="106">
        <v>37</v>
      </c>
      <c r="BE103" s="106">
        <v>35.4</v>
      </c>
      <c r="BF103" s="106">
        <v>27</v>
      </c>
    </row>
    <row r="104" spans="1:93" x14ac:dyDescent="0.3">
      <c r="A104" s="9"/>
      <c r="B104" t="s">
        <v>111</v>
      </c>
      <c r="C104" s="93">
        <v>134</v>
      </c>
      <c r="D104" s="103">
        <v>1253</v>
      </c>
      <c r="E104" s="104">
        <v>0.1072352984</v>
      </c>
      <c r="F104" s="94">
        <v>9.0431871699999999E-2</v>
      </c>
      <c r="G104" s="94">
        <v>0.1271610219</v>
      </c>
      <c r="H104" s="94">
        <v>2.0397237E-3</v>
      </c>
      <c r="I104" s="96">
        <v>0.106943336</v>
      </c>
      <c r="J104" s="94">
        <v>9.0286145700000001E-2</v>
      </c>
      <c r="K104" s="94">
        <v>0.1266736665</v>
      </c>
      <c r="L104" s="94">
        <v>0.76475260680000001</v>
      </c>
      <c r="M104" s="94">
        <v>0.64491833080000005</v>
      </c>
      <c r="N104" s="94">
        <v>0.90685366140000001</v>
      </c>
      <c r="O104" s="103">
        <v>164</v>
      </c>
      <c r="P104" s="103">
        <v>1354</v>
      </c>
      <c r="Q104" s="104">
        <v>0.1208739172</v>
      </c>
      <c r="R104" s="94">
        <v>0.10358656250000001</v>
      </c>
      <c r="S104" s="94">
        <v>0.14104632410000001</v>
      </c>
      <c r="T104" s="94">
        <v>0.57316954480000004</v>
      </c>
      <c r="U104" s="96">
        <v>0.1211225997</v>
      </c>
      <c r="V104" s="94">
        <v>0.1039339685</v>
      </c>
      <c r="W104" s="94">
        <v>0.141153892</v>
      </c>
      <c r="X104" s="94">
        <v>0.95660474309999999</v>
      </c>
      <c r="Y104" s="94">
        <v>0.81979139310000004</v>
      </c>
      <c r="Z104" s="94">
        <v>1.1162506000000001</v>
      </c>
      <c r="AA104" s="103">
        <v>123</v>
      </c>
      <c r="AB104" s="103">
        <v>1288</v>
      </c>
      <c r="AC104" s="104">
        <v>9.4753393800000002E-2</v>
      </c>
      <c r="AD104" s="94">
        <v>7.9304593699999995E-2</v>
      </c>
      <c r="AE104" s="94">
        <v>0.1132116719</v>
      </c>
      <c r="AF104" s="94">
        <v>2.31259942E-2</v>
      </c>
      <c r="AG104" s="96">
        <v>9.5496894400000004E-2</v>
      </c>
      <c r="AH104" s="94">
        <v>8.0027452099999993E-2</v>
      </c>
      <c r="AI104" s="94">
        <v>0.1139566062</v>
      </c>
      <c r="AJ104" s="94">
        <v>0.8136232605</v>
      </c>
      <c r="AK104" s="94">
        <v>0.68096834829999997</v>
      </c>
      <c r="AL104" s="94">
        <v>0.97211979329999998</v>
      </c>
      <c r="AM104" s="94">
        <v>4.1235694000000003E-2</v>
      </c>
      <c r="AN104" s="94">
        <v>0.78390273089999996</v>
      </c>
      <c r="AO104" s="94">
        <v>0.62048337850000002</v>
      </c>
      <c r="AP104" s="94">
        <v>0.99036253470000002</v>
      </c>
      <c r="AQ104" s="94">
        <v>0.30389992560000001</v>
      </c>
      <c r="AR104" s="94">
        <v>1.1271840436</v>
      </c>
      <c r="AS104" s="94">
        <v>0.89716591889999997</v>
      </c>
      <c r="AT104" s="94">
        <v>1.4161749141</v>
      </c>
      <c r="AU104" s="93">
        <v>1</v>
      </c>
      <c r="AV104" s="93" t="s">
        <v>28</v>
      </c>
      <c r="AW104" s="93" t="s">
        <v>28</v>
      </c>
      <c r="AX104" s="93" t="s">
        <v>28</v>
      </c>
      <c r="AY104" s="93" t="s">
        <v>28</v>
      </c>
      <c r="AZ104" s="93" t="s">
        <v>28</v>
      </c>
      <c r="BA104" s="93" t="s">
        <v>28</v>
      </c>
      <c r="BB104" s="93" t="s">
        <v>28</v>
      </c>
      <c r="BC104" s="105">
        <v>-1</v>
      </c>
      <c r="BD104" s="106">
        <v>26.8</v>
      </c>
      <c r="BE104" s="106">
        <v>32.799999999999997</v>
      </c>
      <c r="BF104" s="106">
        <v>24.6</v>
      </c>
    </row>
    <row r="105" spans="1:93" x14ac:dyDescent="0.3">
      <c r="A105" s="9"/>
      <c r="B105" s="3" t="s">
        <v>167</v>
      </c>
      <c r="C105" s="99">
        <v>11</v>
      </c>
      <c r="D105" s="100">
        <v>62</v>
      </c>
      <c r="E105" s="95">
        <v>0.17906724979999999</v>
      </c>
      <c r="F105" s="101">
        <v>9.9136049000000004E-2</v>
      </c>
      <c r="G105" s="101">
        <v>0.32344520770000001</v>
      </c>
      <c r="H105" s="101">
        <v>0.41760130369999998</v>
      </c>
      <c r="I105" s="102">
        <v>0.17741935480000001</v>
      </c>
      <c r="J105" s="101">
        <v>9.8254867400000001E-2</v>
      </c>
      <c r="K105" s="101">
        <v>0.32036710550000003</v>
      </c>
      <c r="L105" s="101">
        <v>1.2770248989999999</v>
      </c>
      <c r="M105" s="101">
        <v>0.70699250179999995</v>
      </c>
      <c r="N105" s="101">
        <v>2.3066617939</v>
      </c>
      <c r="O105" s="100" t="s">
        <v>28</v>
      </c>
      <c r="P105" s="100" t="s">
        <v>28</v>
      </c>
      <c r="Q105" s="95" t="s">
        <v>28</v>
      </c>
      <c r="R105" s="101" t="s">
        <v>28</v>
      </c>
      <c r="S105" s="101" t="s">
        <v>28</v>
      </c>
      <c r="T105" s="101" t="s">
        <v>28</v>
      </c>
      <c r="U105" s="102" t="s">
        <v>28</v>
      </c>
      <c r="V105" s="101" t="s">
        <v>28</v>
      </c>
      <c r="W105" s="101" t="s">
        <v>28</v>
      </c>
      <c r="X105" s="101" t="s">
        <v>28</v>
      </c>
      <c r="Y105" s="101" t="s">
        <v>28</v>
      </c>
      <c r="Z105" s="101" t="s">
        <v>28</v>
      </c>
      <c r="AA105" s="100" t="s">
        <v>28</v>
      </c>
      <c r="AB105" s="100" t="s">
        <v>28</v>
      </c>
      <c r="AC105" s="95" t="s">
        <v>28</v>
      </c>
      <c r="AD105" s="101" t="s">
        <v>28</v>
      </c>
      <c r="AE105" s="101" t="s">
        <v>28</v>
      </c>
      <c r="AF105" s="101" t="s">
        <v>28</v>
      </c>
      <c r="AG105" s="102" t="s">
        <v>28</v>
      </c>
      <c r="AH105" s="101" t="s">
        <v>28</v>
      </c>
      <c r="AI105" s="101" t="s">
        <v>28</v>
      </c>
      <c r="AJ105" s="101" t="s">
        <v>28</v>
      </c>
      <c r="AK105" s="101" t="s">
        <v>28</v>
      </c>
      <c r="AL105" s="101" t="s">
        <v>28</v>
      </c>
      <c r="AM105" s="101">
        <v>0.95985974780000005</v>
      </c>
      <c r="AN105" s="101">
        <v>1.0343385381000001</v>
      </c>
      <c r="AO105" s="101">
        <v>0.27775320240000001</v>
      </c>
      <c r="AP105" s="101">
        <v>3.8518231368000002</v>
      </c>
      <c r="AQ105" s="101">
        <v>0.70557401180000001</v>
      </c>
      <c r="AR105" s="101">
        <v>0.81564623020000004</v>
      </c>
      <c r="AS105" s="101">
        <v>0.2833977567</v>
      </c>
      <c r="AT105" s="101">
        <v>2.3475089589000002</v>
      </c>
      <c r="AU105" s="99" t="s">
        <v>28</v>
      </c>
      <c r="AV105" s="99" t="s">
        <v>28</v>
      </c>
      <c r="AW105" s="99" t="s">
        <v>28</v>
      </c>
      <c r="AX105" s="99" t="s">
        <v>28</v>
      </c>
      <c r="AY105" s="99" t="s">
        <v>28</v>
      </c>
      <c r="AZ105" s="99" t="s">
        <v>28</v>
      </c>
      <c r="BA105" s="99" t="s">
        <v>423</v>
      </c>
      <c r="BB105" s="99" t="s">
        <v>423</v>
      </c>
      <c r="BC105" s="97" t="s">
        <v>424</v>
      </c>
      <c r="BD105" s="98">
        <v>2.2000000000000002</v>
      </c>
      <c r="BE105" s="98" t="s">
        <v>28</v>
      </c>
      <c r="BF105" s="98" t="s">
        <v>28</v>
      </c>
      <c r="CO105" s="4"/>
    </row>
    <row r="106" spans="1:93" x14ac:dyDescent="0.3">
      <c r="A106" s="9"/>
      <c r="B106" t="s">
        <v>115</v>
      </c>
      <c r="C106" s="93">
        <v>286</v>
      </c>
      <c r="D106" s="103">
        <v>2529</v>
      </c>
      <c r="E106" s="104">
        <v>0.1141367313</v>
      </c>
      <c r="F106" s="94">
        <v>0.1014835169</v>
      </c>
      <c r="G106" s="94">
        <v>0.1283675796</v>
      </c>
      <c r="H106" s="94">
        <v>5.9615999999999998E-4</v>
      </c>
      <c r="I106" s="96">
        <v>0.11308817710000001</v>
      </c>
      <c r="J106" s="94">
        <v>0.100712784</v>
      </c>
      <c r="K106" s="94">
        <v>0.12698423480000001</v>
      </c>
      <c r="L106" s="94">
        <v>0.81397043830000004</v>
      </c>
      <c r="M106" s="94">
        <v>0.72373355849999998</v>
      </c>
      <c r="N106" s="94">
        <v>0.91545827400000002</v>
      </c>
      <c r="O106" s="103">
        <v>263</v>
      </c>
      <c r="P106" s="103">
        <v>2278</v>
      </c>
      <c r="Q106" s="104">
        <v>0.1154197132</v>
      </c>
      <c r="R106" s="94">
        <v>0.1021139387</v>
      </c>
      <c r="S106" s="94">
        <v>0.13045927299999999</v>
      </c>
      <c r="T106" s="94">
        <v>0.14740882860000001</v>
      </c>
      <c r="U106" s="96">
        <v>0.115452151</v>
      </c>
      <c r="V106" s="94">
        <v>0.102309201</v>
      </c>
      <c r="W106" s="94">
        <v>0.13028348419999999</v>
      </c>
      <c r="X106" s="94">
        <v>0.91343978619999999</v>
      </c>
      <c r="Y106" s="94">
        <v>0.80813694400000002</v>
      </c>
      <c r="Z106" s="94">
        <v>1.0324639273</v>
      </c>
      <c r="AA106" s="103">
        <v>220</v>
      </c>
      <c r="AB106" s="103">
        <v>1851</v>
      </c>
      <c r="AC106" s="104">
        <v>0.11812193629999999</v>
      </c>
      <c r="AD106" s="94">
        <v>0.1033273029</v>
      </c>
      <c r="AE106" s="94">
        <v>0.1350348982</v>
      </c>
      <c r="AF106" s="94">
        <v>0.83544831159999999</v>
      </c>
      <c r="AG106" s="96">
        <v>0.1188546731</v>
      </c>
      <c r="AH106" s="94">
        <v>0.10414256400000001</v>
      </c>
      <c r="AI106" s="94">
        <v>0.13564514629999999</v>
      </c>
      <c r="AJ106" s="94">
        <v>1.0142829832</v>
      </c>
      <c r="AK106" s="94">
        <v>0.88724523440000003</v>
      </c>
      <c r="AL106" s="94">
        <v>1.1595102799000001</v>
      </c>
      <c r="AM106" s="94">
        <v>0.80004813500000005</v>
      </c>
      <c r="AN106" s="94">
        <v>1.0234121452</v>
      </c>
      <c r="AO106" s="94">
        <v>0.85561315130000004</v>
      </c>
      <c r="AP106" s="94">
        <v>1.2241191213</v>
      </c>
      <c r="AQ106" s="94">
        <v>0.89590765770000003</v>
      </c>
      <c r="AR106" s="94">
        <v>1.0112407450000001</v>
      </c>
      <c r="AS106" s="94">
        <v>0.85532251719999997</v>
      </c>
      <c r="AT106" s="94">
        <v>1.1955815775</v>
      </c>
      <c r="AU106" s="93">
        <v>1</v>
      </c>
      <c r="AV106" s="93" t="s">
        <v>28</v>
      </c>
      <c r="AW106" s="93" t="s">
        <v>28</v>
      </c>
      <c r="AX106" s="93" t="s">
        <v>28</v>
      </c>
      <c r="AY106" s="93" t="s">
        <v>28</v>
      </c>
      <c r="AZ106" s="93" t="s">
        <v>28</v>
      </c>
      <c r="BA106" s="93" t="s">
        <v>28</v>
      </c>
      <c r="BB106" s="93" t="s">
        <v>28</v>
      </c>
      <c r="BC106" s="105">
        <v>-1</v>
      </c>
      <c r="BD106" s="106">
        <v>57.2</v>
      </c>
      <c r="BE106" s="106">
        <v>52.6</v>
      </c>
      <c r="BF106" s="106">
        <v>44</v>
      </c>
    </row>
    <row r="107" spans="1:93" x14ac:dyDescent="0.3">
      <c r="A107" s="9"/>
      <c r="B107" t="s">
        <v>116</v>
      </c>
      <c r="C107" s="93">
        <v>306</v>
      </c>
      <c r="D107" s="103">
        <v>2509</v>
      </c>
      <c r="E107" s="104">
        <v>0.1240610696</v>
      </c>
      <c r="F107" s="94">
        <v>0.11072715750000001</v>
      </c>
      <c r="G107" s="94">
        <v>0.13900066920000001</v>
      </c>
      <c r="H107" s="94">
        <v>3.4790912700000003E-2</v>
      </c>
      <c r="I107" s="96">
        <v>0.1219609406</v>
      </c>
      <c r="J107" s="94">
        <v>0.1090337155</v>
      </c>
      <c r="K107" s="94">
        <v>0.1364208398</v>
      </c>
      <c r="L107" s="94">
        <v>0.88474623419999998</v>
      </c>
      <c r="M107" s="94">
        <v>0.78965493310000001</v>
      </c>
      <c r="N107" s="94">
        <v>0.99128855670000005</v>
      </c>
      <c r="O107" s="103">
        <v>302</v>
      </c>
      <c r="P107" s="103">
        <v>2478</v>
      </c>
      <c r="Q107" s="104">
        <v>0.1231140236</v>
      </c>
      <c r="R107" s="94">
        <v>0.1097921026</v>
      </c>
      <c r="S107" s="94">
        <v>0.13805239580000001</v>
      </c>
      <c r="T107" s="94">
        <v>0.6563158764</v>
      </c>
      <c r="U107" s="96">
        <v>0.1218724778</v>
      </c>
      <c r="V107" s="94">
        <v>0.1088740795</v>
      </c>
      <c r="W107" s="94">
        <v>0.13642274560000001</v>
      </c>
      <c r="X107" s="94">
        <v>0.97433310370000004</v>
      </c>
      <c r="Y107" s="94">
        <v>0.86890247730000003</v>
      </c>
      <c r="Z107" s="94">
        <v>1.0925564396</v>
      </c>
      <c r="AA107" s="103">
        <v>225</v>
      </c>
      <c r="AB107" s="103">
        <v>1993</v>
      </c>
      <c r="AC107" s="104">
        <v>0.1132558609</v>
      </c>
      <c r="AD107" s="94">
        <v>9.9215167899999998E-2</v>
      </c>
      <c r="AE107" s="94">
        <v>0.1292835591</v>
      </c>
      <c r="AF107" s="94">
        <v>0.67965402949999998</v>
      </c>
      <c r="AG107" s="96">
        <v>0.11289513299999999</v>
      </c>
      <c r="AH107" s="94">
        <v>9.9066871900000006E-2</v>
      </c>
      <c r="AI107" s="94">
        <v>0.12865361359999999</v>
      </c>
      <c r="AJ107" s="94">
        <v>0.97249923319999998</v>
      </c>
      <c r="AK107" s="94">
        <v>0.85193537860000002</v>
      </c>
      <c r="AL107" s="94">
        <v>1.1101249956999999</v>
      </c>
      <c r="AM107" s="94">
        <v>0.34328922820000002</v>
      </c>
      <c r="AN107" s="94">
        <v>0.91992656549999996</v>
      </c>
      <c r="AO107" s="94">
        <v>0.77408562140000003</v>
      </c>
      <c r="AP107" s="94">
        <v>1.0932445488</v>
      </c>
      <c r="AQ107" s="94">
        <v>0.92473653550000001</v>
      </c>
      <c r="AR107" s="94">
        <v>0.99236629170000001</v>
      </c>
      <c r="AS107" s="94">
        <v>0.84649731220000002</v>
      </c>
      <c r="AT107" s="94">
        <v>1.1633715107</v>
      </c>
      <c r="AU107" s="93" t="s">
        <v>28</v>
      </c>
      <c r="AV107" s="93" t="s">
        <v>28</v>
      </c>
      <c r="AW107" s="93" t="s">
        <v>28</v>
      </c>
      <c r="AX107" s="93" t="s">
        <v>28</v>
      </c>
      <c r="AY107" s="93" t="s">
        <v>28</v>
      </c>
      <c r="AZ107" s="93" t="s">
        <v>28</v>
      </c>
      <c r="BA107" s="93" t="s">
        <v>28</v>
      </c>
      <c r="BB107" s="93" t="s">
        <v>28</v>
      </c>
      <c r="BC107" s="105" t="s">
        <v>28</v>
      </c>
      <c r="BD107" s="106">
        <v>61.2</v>
      </c>
      <c r="BE107" s="106">
        <v>60.4</v>
      </c>
      <c r="BF107" s="106">
        <v>45</v>
      </c>
    </row>
    <row r="108" spans="1:93" x14ac:dyDescent="0.3">
      <c r="A108" s="9"/>
      <c r="B108" t="s">
        <v>117</v>
      </c>
      <c r="C108" s="93">
        <v>262</v>
      </c>
      <c r="D108" s="103">
        <v>2013</v>
      </c>
      <c r="E108" s="104">
        <v>0.1325639055</v>
      </c>
      <c r="F108" s="94">
        <v>0.11726463819999999</v>
      </c>
      <c r="G108" s="94">
        <v>0.14985923549999999</v>
      </c>
      <c r="H108" s="94">
        <v>0.36937984169999999</v>
      </c>
      <c r="I108" s="96">
        <v>0.13015399899999999</v>
      </c>
      <c r="J108" s="94">
        <v>0.115310833</v>
      </c>
      <c r="K108" s="94">
        <v>0.1469078231</v>
      </c>
      <c r="L108" s="94">
        <v>0.94538453109999998</v>
      </c>
      <c r="M108" s="94">
        <v>0.83627722530000004</v>
      </c>
      <c r="N108" s="94">
        <v>1.0687268344</v>
      </c>
      <c r="O108" s="103">
        <v>263</v>
      </c>
      <c r="P108" s="103">
        <v>2051</v>
      </c>
      <c r="Q108" s="104">
        <v>0.1294307841</v>
      </c>
      <c r="R108" s="94">
        <v>0.11451032060000001</v>
      </c>
      <c r="S108" s="94">
        <v>0.14629535399999999</v>
      </c>
      <c r="T108" s="94">
        <v>0.70054570410000006</v>
      </c>
      <c r="U108" s="96">
        <v>0.12823013159999999</v>
      </c>
      <c r="V108" s="94">
        <v>0.1136325499</v>
      </c>
      <c r="W108" s="94">
        <v>0.14470296290000001</v>
      </c>
      <c r="X108" s="94">
        <v>1.024324394</v>
      </c>
      <c r="Y108" s="94">
        <v>0.90624278830000005</v>
      </c>
      <c r="Z108" s="94">
        <v>1.1577917944</v>
      </c>
      <c r="AA108" s="103">
        <v>184</v>
      </c>
      <c r="AB108" s="103">
        <v>1721</v>
      </c>
      <c r="AC108" s="104">
        <v>0.10710051900000001</v>
      </c>
      <c r="AD108" s="94">
        <v>9.2549664000000004E-2</v>
      </c>
      <c r="AE108" s="94">
        <v>0.12393909039999999</v>
      </c>
      <c r="AF108" s="94">
        <v>0.26086068010000002</v>
      </c>
      <c r="AG108" s="96">
        <v>0.10691458450000001</v>
      </c>
      <c r="AH108" s="94">
        <v>9.2530635E-2</v>
      </c>
      <c r="AI108" s="94">
        <v>0.1235345288</v>
      </c>
      <c r="AJ108" s="94">
        <v>0.91964487979999998</v>
      </c>
      <c r="AK108" s="94">
        <v>0.79470039390000002</v>
      </c>
      <c r="AL108" s="94">
        <v>1.0642334035000001</v>
      </c>
      <c r="AM108" s="94">
        <v>4.8793086200000002E-2</v>
      </c>
      <c r="AN108" s="94">
        <v>0.8274733071</v>
      </c>
      <c r="AO108" s="94">
        <v>0.68539889099999995</v>
      </c>
      <c r="AP108" s="94">
        <v>0.99899793079999999</v>
      </c>
      <c r="AQ108" s="94">
        <v>0.78408350959999995</v>
      </c>
      <c r="AR108" s="94">
        <v>0.97636520049999997</v>
      </c>
      <c r="AS108" s="94">
        <v>0.82282564170000005</v>
      </c>
      <c r="AT108" s="94">
        <v>1.1585552959000001</v>
      </c>
      <c r="AU108" s="93" t="s">
        <v>28</v>
      </c>
      <c r="AV108" s="93" t="s">
        <v>28</v>
      </c>
      <c r="AW108" s="93" t="s">
        <v>28</v>
      </c>
      <c r="AX108" s="93" t="s">
        <v>28</v>
      </c>
      <c r="AY108" s="93" t="s">
        <v>28</v>
      </c>
      <c r="AZ108" s="93" t="s">
        <v>28</v>
      </c>
      <c r="BA108" s="93" t="s">
        <v>28</v>
      </c>
      <c r="BB108" s="93" t="s">
        <v>28</v>
      </c>
      <c r="BC108" s="105" t="s">
        <v>28</v>
      </c>
      <c r="BD108" s="106">
        <v>52.4</v>
      </c>
      <c r="BE108" s="106">
        <v>52.6</v>
      </c>
      <c r="BF108" s="106">
        <v>36.799999999999997</v>
      </c>
    </row>
    <row r="109" spans="1:93" x14ac:dyDescent="0.3">
      <c r="A109" s="9"/>
      <c r="B109" t="s">
        <v>118</v>
      </c>
      <c r="C109" s="93">
        <v>236</v>
      </c>
      <c r="D109" s="103">
        <v>1474</v>
      </c>
      <c r="E109" s="104">
        <v>0.16522183939999999</v>
      </c>
      <c r="F109" s="94">
        <v>0.1452081569</v>
      </c>
      <c r="G109" s="94">
        <v>0.18799395839999999</v>
      </c>
      <c r="H109" s="94">
        <v>1.27625329E-2</v>
      </c>
      <c r="I109" s="96">
        <v>0.16010854820000001</v>
      </c>
      <c r="J109" s="94">
        <v>0.1409308329</v>
      </c>
      <c r="K109" s="94">
        <v>0.18189594619999999</v>
      </c>
      <c r="L109" s="94">
        <v>1.1782858280999999</v>
      </c>
      <c r="M109" s="94">
        <v>1.0355574906</v>
      </c>
      <c r="N109" s="94">
        <v>1.3406860608</v>
      </c>
      <c r="O109" s="103">
        <v>221</v>
      </c>
      <c r="P109" s="103">
        <v>1514</v>
      </c>
      <c r="Q109" s="104">
        <v>0.14892609200000001</v>
      </c>
      <c r="R109" s="94">
        <v>0.13033202739999999</v>
      </c>
      <c r="S109" s="94">
        <v>0.1701729139</v>
      </c>
      <c r="T109" s="94">
        <v>1.5729156300000002E-2</v>
      </c>
      <c r="U109" s="96">
        <v>0.14597093789999999</v>
      </c>
      <c r="V109" s="94">
        <v>0.12794060099999999</v>
      </c>
      <c r="W109" s="94">
        <v>0.16654224340000001</v>
      </c>
      <c r="X109" s="94">
        <v>1.1786116411000001</v>
      </c>
      <c r="Y109" s="94">
        <v>1.0314568968</v>
      </c>
      <c r="Z109" s="94">
        <v>1.3467604946</v>
      </c>
      <c r="AA109" s="103">
        <v>156</v>
      </c>
      <c r="AB109" s="103">
        <v>1133</v>
      </c>
      <c r="AC109" s="104">
        <v>0.13957833219999999</v>
      </c>
      <c r="AD109" s="94">
        <v>0.11913678110000001</v>
      </c>
      <c r="AE109" s="94">
        <v>0.16352725539999999</v>
      </c>
      <c r="AF109" s="94">
        <v>2.50014977E-2</v>
      </c>
      <c r="AG109" s="96">
        <v>0.13768755520000001</v>
      </c>
      <c r="AH109" s="94">
        <v>0.1176912086</v>
      </c>
      <c r="AI109" s="94">
        <v>0.1610813847</v>
      </c>
      <c r="AJ109" s="94">
        <v>1.1985235905</v>
      </c>
      <c r="AK109" s="94">
        <v>1.0229971968</v>
      </c>
      <c r="AL109" s="94">
        <v>1.4041668945000001</v>
      </c>
      <c r="AM109" s="94">
        <v>0.53533491529999999</v>
      </c>
      <c r="AN109" s="94">
        <v>0.93723222289999997</v>
      </c>
      <c r="AO109" s="94">
        <v>0.76354192860000003</v>
      </c>
      <c r="AP109" s="94">
        <v>1.1504335344000001</v>
      </c>
      <c r="AQ109" s="94">
        <v>0.26734864660000002</v>
      </c>
      <c r="AR109" s="94">
        <v>0.90137050019999998</v>
      </c>
      <c r="AS109" s="94">
        <v>0.75026803919999996</v>
      </c>
      <c r="AT109" s="94">
        <v>1.0829046902999999</v>
      </c>
      <c r="AU109" s="93" t="s">
        <v>28</v>
      </c>
      <c r="AV109" s="93" t="s">
        <v>28</v>
      </c>
      <c r="AW109" s="93" t="s">
        <v>28</v>
      </c>
      <c r="AX109" s="93" t="s">
        <v>28</v>
      </c>
      <c r="AY109" s="93" t="s">
        <v>28</v>
      </c>
      <c r="AZ109" s="93" t="s">
        <v>28</v>
      </c>
      <c r="BA109" s="93" t="s">
        <v>28</v>
      </c>
      <c r="BB109" s="93" t="s">
        <v>28</v>
      </c>
      <c r="BC109" s="105" t="s">
        <v>28</v>
      </c>
      <c r="BD109" s="106">
        <v>47.2</v>
      </c>
      <c r="BE109" s="106">
        <v>44.2</v>
      </c>
      <c r="BF109" s="106">
        <v>31.2</v>
      </c>
      <c r="CO109" s="4"/>
    </row>
    <row r="110" spans="1:93" s="3" customFormat="1" x14ac:dyDescent="0.3">
      <c r="A110" s="9" t="s">
        <v>233</v>
      </c>
      <c r="B110" s="3" t="s">
        <v>200</v>
      </c>
      <c r="C110" s="99">
        <v>623</v>
      </c>
      <c r="D110" s="100">
        <v>4680</v>
      </c>
      <c r="E110" s="95">
        <v>0.13547118399999999</v>
      </c>
      <c r="F110" s="101">
        <v>0.1249456258</v>
      </c>
      <c r="G110" s="101">
        <v>0.1468834269</v>
      </c>
      <c r="H110" s="101">
        <v>0.3994691917</v>
      </c>
      <c r="I110" s="102">
        <v>0.13311965810000001</v>
      </c>
      <c r="J110" s="101">
        <v>0.12306640770000001</v>
      </c>
      <c r="K110" s="101">
        <v>0.1439941549</v>
      </c>
      <c r="L110" s="101">
        <v>0.96582785670000004</v>
      </c>
      <c r="M110" s="101">
        <v>0.89078697330000001</v>
      </c>
      <c r="N110" s="101">
        <v>1.0471902674</v>
      </c>
      <c r="O110" s="100">
        <v>684</v>
      </c>
      <c r="P110" s="100">
        <v>5351</v>
      </c>
      <c r="Q110" s="95">
        <v>0.12970394230000001</v>
      </c>
      <c r="R110" s="101">
        <v>0.1200267506</v>
      </c>
      <c r="S110" s="101">
        <v>0.14016136039999999</v>
      </c>
      <c r="T110" s="101">
        <v>0.51864489589999996</v>
      </c>
      <c r="U110" s="102">
        <v>0.12782657450000001</v>
      </c>
      <c r="V110" s="101">
        <v>0.1185972575</v>
      </c>
      <c r="W110" s="101">
        <v>0.137774123</v>
      </c>
      <c r="X110" s="101">
        <v>1.0258634458</v>
      </c>
      <c r="Y110" s="101">
        <v>0.94932392759999995</v>
      </c>
      <c r="Z110" s="101">
        <v>1.108573985</v>
      </c>
      <c r="AA110" s="100">
        <v>693</v>
      </c>
      <c r="AB110" s="100">
        <v>5407</v>
      </c>
      <c r="AC110" s="95">
        <v>0.1291093576</v>
      </c>
      <c r="AD110" s="101">
        <v>0.1194945831</v>
      </c>
      <c r="AE110" s="101">
        <v>0.13949775610000001</v>
      </c>
      <c r="AF110" s="101">
        <v>9.0080703000000005E-3</v>
      </c>
      <c r="AG110" s="102">
        <v>0.12816719069999999</v>
      </c>
      <c r="AH110" s="101">
        <v>0.11897135070000001</v>
      </c>
      <c r="AI110" s="101">
        <v>0.1380738192</v>
      </c>
      <c r="AJ110" s="101">
        <v>1.1086291716000001</v>
      </c>
      <c r="AK110" s="101">
        <v>1.0260695520000001</v>
      </c>
      <c r="AL110" s="101">
        <v>1.1978317042</v>
      </c>
      <c r="AM110" s="101">
        <v>0.93206871469999997</v>
      </c>
      <c r="AN110" s="101">
        <v>0.99541583170000003</v>
      </c>
      <c r="AO110" s="101">
        <v>0.89561907829999998</v>
      </c>
      <c r="AP110" s="101">
        <v>1.1063327055000001</v>
      </c>
      <c r="AQ110" s="101">
        <v>0.43214536650000002</v>
      </c>
      <c r="AR110" s="101">
        <v>0.95742827699999999</v>
      </c>
      <c r="AS110" s="101">
        <v>0.85894328149999999</v>
      </c>
      <c r="AT110" s="101">
        <v>1.0672053968999999</v>
      </c>
      <c r="AU110" s="99" t="s">
        <v>28</v>
      </c>
      <c r="AV110" s="99" t="s">
        <v>28</v>
      </c>
      <c r="AW110" s="99">
        <v>3</v>
      </c>
      <c r="AX110" s="99" t="s">
        <v>28</v>
      </c>
      <c r="AY110" s="99" t="s">
        <v>28</v>
      </c>
      <c r="AZ110" s="99" t="s">
        <v>28</v>
      </c>
      <c r="BA110" s="99" t="s">
        <v>28</v>
      </c>
      <c r="BB110" s="99" t="s">
        <v>28</v>
      </c>
      <c r="BC110" s="97">
        <v>-3</v>
      </c>
      <c r="BD110" s="98">
        <v>124.6</v>
      </c>
      <c r="BE110" s="98">
        <v>136.80000000000001</v>
      </c>
      <c r="BF110" s="98">
        <v>138.6</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3">
        <v>247</v>
      </c>
      <c r="D111" s="103">
        <v>1809</v>
      </c>
      <c r="E111" s="104">
        <v>0.13863387469999999</v>
      </c>
      <c r="F111" s="94">
        <v>0.1221962888</v>
      </c>
      <c r="G111" s="94">
        <v>0.15728260999999999</v>
      </c>
      <c r="H111" s="94">
        <v>0.8559161461</v>
      </c>
      <c r="I111" s="96">
        <v>0.13653952459999999</v>
      </c>
      <c r="J111" s="94">
        <v>0.120530714</v>
      </c>
      <c r="K111" s="94">
        <v>0.15467461499999999</v>
      </c>
      <c r="L111" s="94">
        <v>0.98837593459999995</v>
      </c>
      <c r="M111" s="94">
        <v>0.87118585800000004</v>
      </c>
      <c r="N111" s="94">
        <v>1.1213301721</v>
      </c>
      <c r="O111" s="103">
        <v>221</v>
      </c>
      <c r="P111" s="103">
        <v>1824</v>
      </c>
      <c r="Q111" s="104">
        <v>0.12206921079999999</v>
      </c>
      <c r="R111" s="94">
        <v>0.1068314373</v>
      </c>
      <c r="S111" s="94">
        <v>0.1394804057</v>
      </c>
      <c r="T111" s="94">
        <v>0.60556406620000003</v>
      </c>
      <c r="U111" s="96">
        <v>0.1211622807</v>
      </c>
      <c r="V111" s="94">
        <v>0.1061963103</v>
      </c>
      <c r="W111" s="94">
        <v>0.13823736649999999</v>
      </c>
      <c r="X111" s="94">
        <v>0.96547829590000001</v>
      </c>
      <c r="Y111" s="94">
        <v>0.84495863770000001</v>
      </c>
      <c r="Z111" s="94">
        <v>1.1031881305</v>
      </c>
      <c r="AA111" s="103">
        <v>226</v>
      </c>
      <c r="AB111" s="103">
        <v>1822</v>
      </c>
      <c r="AC111" s="104">
        <v>0.1244247237</v>
      </c>
      <c r="AD111" s="94">
        <v>0.1090305499</v>
      </c>
      <c r="AE111" s="94">
        <v>0.1419924222</v>
      </c>
      <c r="AF111" s="94">
        <v>0.3261508823</v>
      </c>
      <c r="AG111" s="96">
        <v>0.124039517</v>
      </c>
      <c r="AH111" s="94">
        <v>0.1088777111</v>
      </c>
      <c r="AI111" s="94">
        <v>0.14131268590000001</v>
      </c>
      <c r="AJ111" s="94">
        <v>1.0684034137</v>
      </c>
      <c r="AK111" s="94">
        <v>0.93621756389999999</v>
      </c>
      <c r="AL111" s="94">
        <v>1.2192527660000001</v>
      </c>
      <c r="AM111" s="94">
        <v>0.83989345400000004</v>
      </c>
      <c r="AN111" s="94">
        <v>1.0192965364</v>
      </c>
      <c r="AO111" s="94">
        <v>0.84678648769999998</v>
      </c>
      <c r="AP111" s="94">
        <v>1.2269508835</v>
      </c>
      <c r="AQ111" s="94">
        <v>0.1693710058</v>
      </c>
      <c r="AR111" s="94">
        <v>0.88051503279999999</v>
      </c>
      <c r="AS111" s="94">
        <v>0.73437644219999998</v>
      </c>
      <c r="AT111" s="94">
        <v>1.055734741</v>
      </c>
      <c r="AU111" s="93" t="s">
        <v>28</v>
      </c>
      <c r="AV111" s="93" t="s">
        <v>28</v>
      </c>
      <c r="AW111" s="93" t="s">
        <v>28</v>
      </c>
      <c r="AX111" s="93" t="s">
        <v>28</v>
      </c>
      <c r="AY111" s="93" t="s">
        <v>28</v>
      </c>
      <c r="AZ111" s="93" t="s">
        <v>28</v>
      </c>
      <c r="BA111" s="93" t="s">
        <v>28</v>
      </c>
      <c r="BB111" s="93" t="s">
        <v>28</v>
      </c>
      <c r="BC111" s="105" t="s">
        <v>28</v>
      </c>
      <c r="BD111" s="106">
        <v>49.4</v>
      </c>
      <c r="BE111" s="106">
        <v>44.2</v>
      </c>
      <c r="BF111" s="106">
        <v>45.2</v>
      </c>
    </row>
    <row r="112" spans="1:93" x14ac:dyDescent="0.3">
      <c r="A112" s="9"/>
      <c r="B112" t="s">
        <v>202</v>
      </c>
      <c r="C112" s="93">
        <v>547</v>
      </c>
      <c r="D112" s="103">
        <v>3753</v>
      </c>
      <c r="E112" s="104">
        <v>0.14860948430000001</v>
      </c>
      <c r="F112" s="94">
        <v>0.1363617895</v>
      </c>
      <c r="G112" s="94">
        <v>0.1619572383</v>
      </c>
      <c r="H112" s="94">
        <v>0.18784959509999999</v>
      </c>
      <c r="I112" s="96">
        <v>0.14575006660000001</v>
      </c>
      <c r="J112" s="94">
        <v>0.13403370170000001</v>
      </c>
      <c r="K112" s="94">
        <v>0.15849060079999999</v>
      </c>
      <c r="L112" s="94">
        <v>1.0594960157</v>
      </c>
      <c r="M112" s="94">
        <v>0.97217733640000004</v>
      </c>
      <c r="N112" s="94">
        <v>1.1546574531</v>
      </c>
      <c r="O112" s="103">
        <v>535</v>
      </c>
      <c r="P112" s="103">
        <v>3996</v>
      </c>
      <c r="Q112" s="104">
        <v>0.1362098528</v>
      </c>
      <c r="R112" s="94">
        <v>0.1248544619</v>
      </c>
      <c r="S112" s="94">
        <v>0.14859800540000001</v>
      </c>
      <c r="T112" s="94">
        <v>9.3559191599999994E-2</v>
      </c>
      <c r="U112" s="96">
        <v>0.1338838839</v>
      </c>
      <c r="V112" s="94">
        <v>0.1230063837</v>
      </c>
      <c r="W112" s="94">
        <v>0.14572328549999999</v>
      </c>
      <c r="X112" s="94">
        <v>1.0773204457000001</v>
      </c>
      <c r="Y112" s="94">
        <v>0.98750759769999996</v>
      </c>
      <c r="Z112" s="94">
        <v>1.1753016842999999</v>
      </c>
      <c r="AA112" s="103">
        <v>438</v>
      </c>
      <c r="AB112" s="103">
        <v>3879</v>
      </c>
      <c r="AC112" s="104">
        <v>0.1143115834</v>
      </c>
      <c r="AD112" s="94">
        <v>0.1038466195</v>
      </c>
      <c r="AE112" s="94">
        <v>0.1258311359</v>
      </c>
      <c r="AF112" s="94">
        <v>0.70405891909999996</v>
      </c>
      <c r="AG112" s="96">
        <v>0.1129156999</v>
      </c>
      <c r="AH112" s="94">
        <v>0.1028211242</v>
      </c>
      <c r="AI112" s="94">
        <v>0.12400132160000001</v>
      </c>
      <c r="AJ112" s="94">
        <v>0.98156445290000005</v>
      </c>
      <c r="AK112" s="94">
        <v>0.89170447320000001</v>
      </c>
      <c r="AL112" s="94">
        <v>1.0804799170999999</v>
      </c>
      <c r="AM112" s="94">
        <v>6.5304077999999996E-3</v>
      </c>
      <c r="AN112" s="94">
        <v>0.83923138470000003</v>
      </c>
      <c r="AO112" s="94">
        <v>0.73965725579999997</v>
      </c>
      <c r="AP112" s="94">
        <v>0.95221038059999996</v>
      </c>
      <c r="AQ112" s="94">
        <v>0.15190912640000001</v>
      </c>
      <c r="AR112" s="94">
        <v>0.91656231379999997</v>
      </c>
      <c r="AS112" s="94">
        <v>0.81358542590000005</v>
      </c>
      <c r="AT112" s="94">
        <v>1.0325731612</v>
      </c>
      <c r="AU112" s="93" t="s">
        <v>28</v>
      </c>
      <c r="AV112" s="93" t="s">
        <v>28</v>
      </c>
      <c r="AW112" s="93" t="s">
        <v>28</v>
      </c>
      <c r="AX112" s="93" t="s">
        <v>28</v>
      </c>
      <c r="AY112" s="93" t="s">
        <v>228</v>
      </c>
      <c r="AZ112" s="93" t="s">
        <v>28</v>
      </c>
      <c r="BA112" s="93" t="s">
        <v>28</v>
      </c>
      <c r="BB112" s="93" t="s">
        <v>28</v>
      </c>
      <c r="BC112" s="105" t="s">
        <v>267</v>
      </c>
      <c r="BD112" s="106">
        <v>109.4</v>
      </c>
      <c r="BE112" s="106">
        <v>107</v>
      </c>
      <c r="BF112" s="106">
        <v>87.6</v>
      </c>
    </row>
    <row r="113" spans="1:93" x14ac:dyDescent="0.3">
      <c r="A113" s="9"/>
      <c r="B113" t="s">
        <v>203</v>
      </c>
      <c r="C113" s="93">
        <v>413</v>
      </c>
      <c r="D113" s="103">
        <v>2872</v>
      </c>
      <c r="E113" s="104">
        <v>0.14669015399999999</v>
      </c>
      <c r="F113" s="94">
        <v>0.13294654389999999</v>
      </c>
      <c r="G113" s="94">
        <v>0.16185453690000001</v>
      </c>
      <c r="H113" s="94">
        <v>0.37215525049999998</v>
      </c>
      <c r="I113" s="96">
        <v>0.14380222840000001</v>
      </c>
      <c r="J113" s="94">
        <v>0.1305812214</v>
      </c>
      <c r="K113" s="94">
        <v>0.15836182779999999</v>
      </c>
      <c r="L113" s="94">
        <v>1.0458123481999999</v>
      </c>
      <c r="M113" s="94">
        <v>0.94782869469999997</v>
      </c>
      <c r="N113" s="94">
        <v>1.1539252544</v>
      </c>
      <c r="O113" s="103">
        <v>408</v>
      </c>
      <c r="P113" s="103">
        <v>2909</v>
      </c>
      <c r="Q113" s="104">
        <v>0.1425779845</v>
      </c>
      <c r="R113" s="94">
        <v>0.1291312201</v>
      </c>
      <c r="S113" s="94">
        <v>0.1574249948</v>
      </c>
      <c r="T113" s="94">
        <v>1.74245957E-2</v>
      </c>
      <c r="U113" s="96">
        <v>0.1402543829</v>
      </c>
      <c r="V113" s="94">
        <v>0.1272845484</v>
      </c>
      <c r="W113" s="94">
        <v>0.15454579669999999</v>
      </c>
      <c r="X113" s="94">
        <v>1.1276877159000001</v>
      </c>
      <c r="Y113" s="94">
        <v>1.0213336316999999</v>
      </c>
      <c r="Z113" s="94">
        <v>1.2451167231</v>
      </c>
      <c r="AA113" s="103">
        <v>369</v>
      </c>
      <c r="AB113" s="103">
        <v>2720</v>
      </c>
      <c r="AC113" s="104">
        <v>0.136910696</v>
      </c>
      <c r="AD113" s="94">
        <v>0.1233625624</v>
      </c>
      <c r="AE113" s="94">
        <v>0.15194673580000001</v>
      </c>
      <c r="AF113" s="94">
        <v>2.3404595999999998E-3</v>
      </c>
      <c r="AG113" s="96">
        <v>0.13566176469999999</v>
      </c>
      <c r="AH113" s="94">
        <v>0.1225027053</v>
      </c>
      <c r="AI113" s="94">
        <v>0.1502343508</v>
      </c>
      <c r="AJ113" s="94">
        <v>1.1756172774</v>
      </c>
      <c r="AK113" s="94">
        <v>1.0592829048000001</v>
      </c>
      <c r="AL113" s="94">
        <v>1.3047279217000001</v>
      </c>
      <c r="AM113" s="94">
        <v>0.57236774499999998</v>
      </c>
      <c r="AN113" s="94">
        <v>0.96025130729999997</v>
      </c>
      <c r="AO113" s="94">
        <v>0.83412671380000003</v>
      </c>
      <c r="AP113" s="94">
        <v>1.1054466402000001</v>
      </c>
      <c r="AQ113" s="94">
        <v>0.68376749260000003</v>
      </c>
      <c r="AR113" s="94">
        <v>0.97196696950000006</v>
      </c>
      <c r="AS113" s="94">
        <v>0.84768297209999999</v>
      </c>
      <c r="AT113" s="94">
        <v>1.1144730056000001</v>
      </c>
      <c r="AU113" s="93" t="s">
        <v>28</v>
      </c>
      <c r="AV113" s="93" t="s">
        <v>28</v>
      </c>
      <c r="AW113" s="93">
        <v>3</v>
      </c>
      <c r="AX113" s="93" t="s">
        <v>28</v>
      </c>
      <c r="AY113" s="93" t="s">
        <v>28</v>
      </c>
      <c r="AZ113" s="93" t="s">
        <v>28</v>
      </c>
      <c r="BA113" s="93" t="s">
        <v>28</v>
      </c>
      <c r="BB113" s="93" t="s">
        <v>28</v>
      </c>
      <c r="BC113" s="105">
        <v>-3</v>
      </c>
      <c r="BD113" s="106">
        <v>82.6</v>
      </c>
      <c r="BE113" s="106">
        <v>81.599999999999994</v>
      </c>
      <c r="BF113" s="106">
        <v>73.8</v>
      </c>
      <c r="BQ113" s="46"/>
      <c r="CO113" s="4"/>
    </row>
    <row r="114" spans="1:93" s="3" customFormat="1" x14ac:dyDescent="0.3">
      <c r="A114" s="9"/>
      <c r="B114" s="3" t="s">
        <v>119</v>
      </c>
      <c r="C114" s="99">
        <v>322</v>
      </c>
      <c r="D114" s="100">
        <v>2397</v>
      </c>
      <c r="E114" s="95">
        <v>0.13452422110000001</v>
      </c>
      <c r="F114" s="101">
        <v>0.1203964248</v>
      </c>
      <c r="G114" s="101">
        <v>0.1503098293</v>
      </c>
      <c r="H114" s="101">
        <v>0.46045170990000001</v>
      </c>
      <c r="I114" s="102">
        <v>0.1343345849</v>
      </c>
      <c r="J114" s="101">
        <v>0.120434865</v>
      </c>
      <c r="K114" s="101">
        <v>0.14983850979999999</v>
      </c>
      <c r="L114" s="101">
        <v>0.95907658220000003</v>
      </c>
      <c r="M114" s="101">
        <v>0.8583539134</v>
      </c>
      <c r="N114" s="101">
        <v>1.0716184502999999</v>
      </c>
      <c r="O114" s="100">
        <v>274</v>
      </c>
      <c r="P114" s="100">
        <v>2594</v>
      </c>
      <c r="Q114" s="95">
        <v>0.1058650183</v>
      </c>
      <c r="R114" s="101">
        <v>9.3887071700000005E-2</v>
      </c>
      <c r="S114" s="101">
        <v>0.11937109009999999</v>
      </c>
      <c r="T114" s="101">
        <v>3.7522972E-3</v>
      </c>
      <c r="U114" s="102">
        <v>0.1056283732</v>
      </c>
      <c r="V114" s="101">
        <v>9.3833437199999994E-2</v>
      </c>
      <c r="W114" s="101">
        <v>0.1189059417</v>
      </c>
      <c r="X114" s="101">
        <v>0.83731496900000002</v>
      </c>
      <c r="Y114" s="101">
        <v>0.74257816050000003</v>
      </c>
      <c r="Z114" s="101">
        <v>0.94413813199999996</v>
      </c>
      <c r="AA114" s="100">
        <v>303</v>
      </c>
      <c r="AB114" s="100">
        <v>2627</v>
      </c>
      <c r="AC114" s="95">
        <v>0.1151980662</v>
      </c>
      <c r="AD114" s="101">
        <v>0.102728246</v>
      </c>
      <c r="AE114" s="101">
        <v>0.1291815539</v>
      </c>
      <c r="AF114" s="101">
        <v>0.85230684089999997</v>
      </c>
      <c r="AG114" s="102">
        <v>0.11534069280000001</v>
      </c>
      <c r="AH114" s="101">
        <v>0.1030581411</v>
      </c>
      <c r="AI114" s="101">
        <v>0.1290870888</v>
      </c>
      <c r="AJ114" s="101">
        <v>0.98917645519999997</v>
      </c>
      <c r="AK114" s="101">
        <v>0.8821012855</v>
      </c>
      <c r="AL114" s="101">
        <v>1.1092491028</v>
      </c>
      <c r="AM114" s="101">
        <v>0.31085237960000001</v>
      </c>
      <c r="AN114" s="101">
        <v>1.0881598857999999</v>
      </c>
      <c r="AO114" s="101">
        <v>0.92412285940000005</v>
      </c>
      <c r="AP114" s="101">
        <v>1.2813144108000001</v>
      </c>
      <c r="AQ114" s="101">
        <v>3.5577580999999999E-3</v>
      </c>
      <c r="AR114" s="101">
        <v>0.78695878990000001</v>
      </c>
      <c r="AS114" s="101">
        <v>0.66987103420000005</v>
      </c>
      <c r="AT114" s="101">
        <v>0.92451248880000003</v>
      </c>
      <c r="AU114" s="99" t="s">
        <v>28</v>
      </c>
      <c r="AV114" s="99">
        <v>2</v>
      </c>
      <c r="AW114" s="99" t="s">
        <v>28</v>
      </c>
      <c r="AX114" s="99" t="s">
        <v>227</v>
      </c>
      <c r="AY114" s="99" t="s">
        <v>28</v>
      </c>
      <c r="AZ114" s="99" t="s">
        <v>28</v>
      </c>
      <c r="BA114" s="99" t="s">
        <v>28</v>
      </c>
      <c r="BB114" s="99" t="s">
        <v>28</v>
      </c>
      <c r="BC114" s="97" t="s">
        <v>441</v>
      </c>
      <c r="BD114" s="98">
        <v>64.400000000000006</v>
      </c>
      <c r="BE114" s="98">
        <v>54.8</v>
      </c>
      <c r="BF114" s="98">
        <v>60.6</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3">
        <v>130</v>
      </c>
      <c r="D115" s="103">
        <v>851</v>
      </c>
      <c r="E115" s="104">
        <v>0.15568361150000001</v>
      </c>
      <c r="F115" s="94">
        <v>0.1309528281</v>
      </c>
      <c r="G115" s="94">
        <v>0.1850848678</v>
      </c>
      <c r="H115" s="94">
        <v>0.23732918859999999</v>
      </c>
      <c r="I115" s="96">
        <v>0.1527614571</v>
      </c>
      <c r="J115" s="94">
        <v>0.1286348008</v>
      </c>
      <c r="K115" s="94">
        <v>0.18141329279999999</v>
      </c>
      <c r="L115" s="94">
        <v>1.1099302769999999</v>
      </c>
      <c r="M115" s="94">
        <v>0.93361470349999998</v>
      </c>
      <c r="N115" s="94">
        <v>1.3195435067000001</v>
      </c>
      <c r="O115" s="103">
        <v>126</v>
      </c>
      <c r="P115" s="103">
        <v>957</v>
      </c>
      <c r="Q115" s="104">
        <v>0.13328509229999999</v>
      </c>
      <c r="R115" s="94">
        <v>0.1118047527</v>
      </c>
      <c r="S115" s="94">
        <v>0.15889231370000001</v>
      </c>
      <c r="T115" s="94">
        <v>0.55616793320000002</v>
      </c>
      <c r="U115" s="96">
        <v>0.13166144199999999</v>
      </c>
      <c r="V115" s="94">
        <v>0.11056751450000001</v>
      </c>
      <c r="W115" s="94">
        <v>0.15677964180000001</v>
      </c>
      <c r="X115" s="94">
        <v>1.0541877269</v>
      </c>
      <c r="Y115" s="94">
        <v>0.88429392979999999</v>
      </c>
      <c r="Z115" s="94">
        <v>1.2567221443000001</v>
      </c>
      <c r="AA115" s="103">
        <v>88</v>
      </c>
      <c r="AB115" s="103">
        <v>925</v>
      </c>
      <c r="AC115" s="104">
        <v>9.5850973399999997E-2</v>
      </c>
      <c r="AD115" s="94">
        <v>7.7695398499999999E-2</v>
      </c>
      <c r="AE115" s="94">
        <v>0.1182490762</v>
      </c>
      <c r="AF115" s="94">
        <v>6.9131353199999995E-2</v>
      </c>
      <c r="AG115" s="96">
        <v>9.5135135100000004E-2</v>
      </c>
      <c r="AH115" s="94">
        <v>7.7197377999999997E-2</v>
      </c>
      <c r="AI115" s="94">
        <v>0.11724095</v>
      </c>
      <c r="AJ115" s="94">
        <v>0.8230478967</v>
      </c>
      <c r="AK115" s="94">
        <v>0.66715059919999997</v>
      </c>
      <c r="AL115" s="94">
        <v>1.015374701</v>
      </c>
      <c r="AM115" s="94">
        <v>1.76360819E-2</v>
      </c>
      <c r="AN115" s="94">
        <v>0.71914249139999997</v>
      </c>
      <c r="AO115" s="94">
        <v>0.54772267789999995</v>
      </c>
      <c r="AP115" s="94">
        <v>0.94421126570000002</v>
      </c>
      <c r="AQ115" s="94">
        <v>0.2140468972</v>
      </c>
      <c r="AR115" s="94">
        <v>0.85612795770000005</v>
      </c>
      <c r="AS115" s="94">
        <v>0.67007589540000001</v>
      </c>
      <c r="AT115" s="94">
        <v>1.0938388993999999</v>
      </c>
      <c r="AU115" s="93" t="s">
        <v>28</v>
      </c>
      <c r="AV115" s="93" t="s">
        <v>28</v>
      </c>
      <c r="AW115" s="93" t="s">
        <v>28</v>
      </c>
      <c r="AX115" s="93" t="s">
        <v>28</v>
      </c>
      <c r="AY115" s="93" t="s">
        <v>228</v>
      </c>
      <c r="AZ115" s="93" t="s">
        <v>28</v>
      </c>
      <c r="BA115" s="93" t="s">
        <v>28</v>
      </c>
      <c r="BB115" s="93" t="s">
        <v>28</v>
      </c>
      <c r="BC115" s="105" t="s">
        <v>267</v>
      </c>
      <c r="BD115" s="106">
        <v>26</v>
      </c>
      <c r="BE115" s="106">
        <v>25.2</v>
      </c>
      <c r="BF115" s="106">
        <v>17.600000000000001</v>
      </c>
    </row>
    <row r="116" spans="1:93" x14ac:dyDescent="0.3">
      <c r="A116" s="9"/>
      <c r="B116" t="s">
        <v>121</v>
      </c>
      <c r="C116" s="93">
        <v>119</v>
      </c>
      <c r="D116" s="103">
        <v>688</v>
      </c>
      <c r="E116" s="104">
        <v>0.17591063779999999</v>
      </c>
      <c r="F116" s="94">
        <v>0.1468289082</v>
      </c>
      <c r="G116" s="94">
        <v>0.21075245249999999</v>
      </c>
      <c r="H116" s="94">
        <v>1.40471843E-2</v>
      </c>
      <c r="I116" s="96">
        <v>0.1729651163</v>
      </c>
      <c r="J116" s="94">
        <v>0.14452035029999999</v>
      </c>
      <c r="K116" s="94">
        <v>0.20700843429999999</v>
      </c>
      <c r="L116" s="94">
        <v>1.2541367785999999</v>
      </c>
      <c r="M116" s="94">
        <v>1.0468015820000001</v>
      </c>
      <c r="N116" s="94">
        <v>1.5025379083999999</v>
      </c>
      <c r="O116" s="103">
        <v>125</v>
      </c>
      <c r="P116" s="103">
        <v>729</v>
      </c>
      <c r="Q116" s="104">
        <v>0.17428306530000001</v>
      </c>
      <c r="R116" s="94">
        <v>0.14609375560000001</v>
      </c>
      <c r="S116" s="94">
        <v>0.20791160249999999</v>
      </c>
      <c r="T116" s="94">
        <v>3.6314080000000002E-4</v>
      </c>
      <c r="U116" s="96">
        <v>0.1714677641</v>
      </c>
      <c r="V116" s="94">
        <v>0.14389599419999999</v>
      </c>
      <c r="W116" s="94">
        <v>0.20432253359999999</v>
      </c>
      <c r="X116" s="94">
        <v>1.3784517473</v>
      </c>
      <c r="Y116" s="94">
        <v>1.1554948974999999</v>
      </c>
      <c r="Z116" s="94">
        <v>1.6444289142999999</v>
      </c>
      <c r="AA116" s="103">
        <v>100</v>
      </c>
      <c r="AB116" s="103">
        <v>683</v>
      </c>
      <c r="AC116" s="104">
        <v>0.14770817950000001</v>
      </c>
      <c r="AD116" s="94">
        <v>0.12128066530000001</v>
      </c>
      <c r="AE116" s="94">
        <v>0.17989434870000001</v>
      </c>
      <c r="AF116" s="94">
        <v>1.8110677700000001E-2</v>
      </c>
      <c r="AG116" s="96">
        <v>0.14641288429999999</v>
      </c>
      <c r="AH116" s="94">
        <v>0.1203536157</v>
      </c>
      <c r="AI116" s="94">
        <v>0.17811457159999999</v>
      </c>
      <c r="AJ116" s="94">
        <v>1.2683325187000001</v>
      </c>
      <c r="AK116" s="94">
        <v>1.0414061849</v>
      </c>
      <c r="AL116" s="94">
        <v>1.5447069562</v>
      </c>
      <c r="AM116" s="94">
        <v>0.2175313032</v>
      </c>
      <c r="AN116" s="94">
        <v>0.84751882970000003</v>
      </c>
      <c r="AO116" s="94">
        <v>0.65154941219999996</v>
      </c>
      <c r="AP116" s="94">
        <v>1.1024308414999999</v>
      </c>
      <c r="AQ116" s="94">
        <v>0.94214343040000004</v>
      </c>
      <c r="AR116" s="94">
        <v>0.99074773090000001</v>
      </c>
      <c r="AS116" s="94">
        <v>0.77080350630000005</v>
      </c>
      <c r="AT116" s="94">
        <v>1.2734517401000001</v>
      </c>
      <c r="AU116" s="93" t="s">
        <v>28</v>
      </c>
      <c r="AV116" s="93">
        <v>2</v>
      </c>
      <c r="AW116" s="93" t="s">
        <v>28</v>
      </c>
      <c r="AX116" s="93" t="s">
        <v>28</v>
      </c>
      <c r="AY116" s="93" t="s">
        <v>28</v>
      </c>
      <c r="AZ116" s="93" t="s">
        <v>28</v>
      </c>
      <c r="BA116" s="93" t="s">
        <v>28</v>
      </c>
      <c r="BB116" s="93" t="s">
        <v>28</v>
      </c>
      <c r="BC116" s="105">
        <v>-2</v>
      </c>
      <c r="BD116" s="106">
        <v>23.8</v>
      </c>
      <c r="BE116" s="106">
        <v>25</v>
      </c>
      <c r="BF116" s="106">
        <v>20</v>
      </c>
    </row>
    <row r="117" spans="1:93" x14ac:dyDescent="0.3">
      <c r="A117" s="9"/>
      <c r="B117" t="s">
        <v>122</v>
      </c>
      <c r="C117" s="93">
        <v>64</v>
      </c>
      <c r="D117" s="103">
        <v>426</v>
      </c>
      <c r="E117" s="104">
        <v>0.153436985</v>
      </c>
      <c r="F117" s="94">
        <v>0.1200044207</v>
      </c>
      <c r="G117" s="94">
        <v>0.19618367589999999</v>
      </c>
      <c r="H117" s="94">
        <v>0.47408216600000003</v>
      </c>
      <c r="I117" s="96">
        <v>0.15023474179999999</v>
      </c>
      <c r="J117" s="94">
        <v>0.1175899436</v>
      </c>
      <c r="K117" s="94">
        <v>0.19194224400000001</v>
      </c>
      <c r="L117" s="94">
        <v>1.0939131850999999</v>
      </c>
      <c r="M117" s="94">
        <v>0.8555591602</v>
      </c>
      <c r="N117" s="94">
        <v>1.3986713161</v>
      </c>
      <c r="O117" s="103">
        <v>77</v>
      </c>
      <c r="P117" s="103">
        <v>487</v>
      </c>
      <c r="Q117" s="104">
        <v>0.16163238290000001</v>
      </c>
      <c r="R117" s="94">
        <v>0.12916254790000001</v>
      </c>
      <c r="S117" s="94">
        <v>0.20226472470000001</v>
      </c>
      <c r="T117" s="94">
        <v>3.1826859200000002E-2</v>
      </c>
      <c r="U117" s="96">
        <v>0.15811088300000001</v>
      </c>
      <c r="V117" s="94">
        <v>0.12646150480000001</v>
      </c>
      <c r="W117" s="94">
        <v>0.19768111520000001</v>
      </c>
      <c r="X117" s="94">
        <v>1.2783940896999999</v>
      </c>
      <c r="Y117" s="94">
        <v>1.0215814116999999</v>
      </c>
      <c r="Z117" s="94">
        <v>1.5997662346999999</v>
      </c>
      <c r="AA117" s="103">
        <v>57</v>
      </c>
      <c r="AB117" s="103">
        <v>523</v>
      </c>
      <c r="AC117" s="104">
        <v>0.1102271861</v>
      </c>
      <c r="AD117" s="94">
        <v>8.4951387200000006E-2</v>
      </c>
      <c r="AE117" s="94">
        <v>0.14302335669999999</v>
      </c>
      <c r="AF117" s="94">
        <v>0.67901477779999997</v>
      </c>
      <c r="AG117" s="96">
        <v>0.1089866157</v>
      </c>
      <c r="AH117" s="94">
        <v>8.4067622999999994E-2</v>
      </c>
      <c r="AI117" s="94">
        <v>0.1412919977</v>
      </c>
      <c r="AJ117" s="94">
        <v>0.94649277369999996</v>
      </c>
      <c r="AK117" s="94">
        <v>0.72945592609999999</v>
      </c>
      <c r="AL117" s="94">
        <v>1.2281051379000001</v>
      </c>
      <c r="AM117" s="94">
        <v>2.8477193000000001E-2</v>
      </c>
      <c r="AN117" s="94">
        <v>0.68196226599999998</v>
      </c>
      <c r="AO117" s="94">
        <v>0.48420187739999998</v>
      </c>
      <c r="AP117" s="94">
        <v>0.96049303809999997</v>
      </c>
      <c r="AQ117" s="94">
        <v>0.75836989330000004</v>
      </c>
      <c r="AR117" s="94">
        <v>1.0534121406000001</v>
      </c>
      <c r="AS117" s="94">
        <v>0.75616543700000005</v>
      </c>
      <c r="AT117" s="94">
        <v>1.4675057648000001</v>
      </c>
      <c r="AU117" s="93" t="s">
        <v>28</v>
      </c>
      <c r="AV117" s="93" t="s">
        <v>28</v>
      </c>
      <c r="AW117" s="93" t="s">
        <v>28</v>
      </c>
      <c r="AX117" s="93" t="s">
        <v>28</v>
      </c>
      <c r="AY117" s="93" t="s">
        <v>228</v>
      </c>
      <c r="AZ117" s="93" t="s">
        <v>28</v>
      </c>
      <c r="BA117" s="93" t="s">
        <v>28</v>
      </c>
      <c r="BB117" s="93" t="s">
        <v>28</v>
      </c>
      <c r="BC117" s="105" t="s">
        <v>267</v>
      </c>
      <c r="BD117" s="106">
        <v>12.8</v>
      </c>
      <c r="BE117" s="106">
        <v>15.4</v>
      </c>
      <c r="BF117" s="106">
        <v>11.4</v>
      </c>
    </row>
    <row r="118" spans="1:93" x14ac:dyDescent="0.3">
      <c r="A118" s="9"/>
      <c r="B118" t="s">
        <v>123</v>
      </c>
      <c r="C118" s="93">
        <v>369</v>
      </c>
      <c r="D118" s="103">
        <v>1597</v>
      </c>
      <c r="E118" s="104">
        <v>0.23797219110000001</v>
      </c>
      <c r="F118" s="94">
        <v>0.21447199889999999</v>
      </c>
      <c r="G118" s="94">
        <v>0.26404735369999999</v>
      </c>
      <c r="H118" s="94">
        <v>2.1731219999999999E-23</v>
      </c>
      <c r="I118" s="96">
        <v>0.23105823419999999</v>
      </c>
      <c r="J118" s="94">
        <v>0.20864580999999999</v>
      </c>
      <c r="K118" s="94">
        <v>0.2558781678</v>
      </c>
      <c r="L118" s="94">
        <v>1.6965982320999999</v>
      </c>
      <c r="M118" s="94">
        <v>1.5290560316999999</v>
      </c>
      <c r="N118" s="94">
        <v>1.8824984184</v>
      </c>
      <c r="O118" s="103">
        <v>327</v>
      </c>
      <c r="P118" s="103">
        <v>1601</v>
      </c>
      <c r="Q118" s="104">
        <v>0.20967616280000001</v>
      </c>
      <c r="R118" s="94">
        <v>0.18778172700000001</v>
      </c>
      <c r="S118" s="94">
        <v>0.23412338329999999</v>
      </c>
      <c r="T118" s="94">
        <v>2.4756299999999999E-19</v>
      </c>
      <c r="U118" s="96">
        <v>0.2042473454</v>
      </c>
      <c r="V118" s="94">
        <v>0.18326725199999999</v>
      </c>
      <c r="W118" s="94">
        <v>0.22762920079999999</v>
      </c>
      <c r="X118" s="94">
        <v>1.6583852969999999</v>
      </c>
      <c r="Y118" s="94">
        <v>1.4852163021</v>
      </c>
      <c r="Z118" s="94">
        <v>1.8517449543</v>
      </c>
      <c r="AA118" s="103">
        <v>276</v>
      </c>
      <c r="AB118" s="103">
        <v>1599</v>
      </c>
      <c r="AC118" s="104">
        <v>0.1761827329</v>
      </c>
      <c r="AD118" s="94">
        <v>0.1562728236</v>
      </c>
      <c r="AE118" s="94">
        <v>0.19862926049999999</v>
      </c>
      <c r="AF118" s="94">
        <v>1.321598E-11</v>
      </c>
      <c r="AG118" s="96">
        <v>0.17260787990000001</v>
      </c>
      <c r="AH118" s="94">
        <v>0.15339962800000001</v>
      </c>
      <c r="AI118" s="94">
        <v>0.19422133289999999</v>
      </c>
      <c r="AJ118" s="94">
        <v>1.5128362567</v>
      </c>
      <c r="AK118" s="94">
        <v>1.3418749359</v>
      </c>
      <c r="AL118" s="94">
        <v>1.705578872</v>
      </c>
      <c r="AM118" s="94">
        <v>3.3242621999999999E-2</v>
      </c>
      <c r="AN118" s="94">
        <v>0.84026114640000005</v>
      </c>
      <c r="AO118" s="94">
        <v>0.71587044840000003</v>
      </c>
      <c r="AP118" s="94">
        <v>0.98626615429999998</v>
      </c>
      <c r="AQ118" s="94">
        <v>9.5588410100000007E-2</v>
      </c>
      <c r="AR118" s="94">
        <v>0.88109523140000001</v>
      </c>
      <c r="AS118" s="94">
        <v>0.75922309229999996</v>
      </c>
      <c r="AT118" s="94">
        <v>1.0225305509</v>
      </c>
      <c r="AU118" s="93">
        <v>1</v>
      </c>
      <c r="AV118" s="93">
        <v>2</v>
      </c>
      <c r="AW118" s="93">
        <v>3</v>
      </c>
      <c r="AX118" s="93" t="s">
        <v>28</v>
      </c>
      <c r="AY118" s="93" t="s">
        <v>228</v>
      </c>
      <c r="AZ118" s="93" t="s">
        <v>28</v>
      </c>
      <c r="BA118" s="93" t="s">
        <v>28</v>
      </c>
      <c r="BB118" s="93" t="s">
        <v>28</v>
      </c>
      <c r="BC118" s="105" t="s">
        <v>449</v>
      </c>
      <c r="BD118" s="106">
        <v>73.8</v>
      </c>
      <c r="BE118" s="106">
        <v>65.400000000000006</v>
      </c>
      <c r="BF118" s="106">
        <v>55.2</v>
      </c>
      <c r="BQ118" s="46"/>
      <c r="CC118" s="4"/>
      <c r="CO118" s="4"/>
    </row>
    <row r="119" spans="1:93" x14ac:dyDescent="0.3">
      <c r="A119" s="9"/>
      <c r="B119" t="s">
        <v>124</v>
      </c>
      <c r="C119" s="93">
        <v>108</v>
      </c>
      <c r="D119" s="103">
        <v>495</v>
      </c>
      <c r="E119" s="104">
        <v>0.22562881169999999</v>
      </c>
      <c r="F119" s="94">
        <v>0.18663496469999999</v>
      </c>
      <c r="G119" s="94">
        <v>0.27276968559999998</v>
      </c>
      <c r="H119" s="94">
        <v>9.0863645999999999E-7</v>
      </c>
      <c r="I119" s="96">
        <v>0.21818181819999999</v>
      </c>
      <c r="J119" s="94">
        <v>0.18068065229999999</v>
      </c>
      <c r="K119" s="94">
        <v>0.26346653710000001</v>
      </c>
      <c r="L119" s="94">
        <v>1.6085973793999999</v>
      </c>
      <c r="M119" s="94">
        <v>1.3305947629999999</v>
      </c>
      <c r="N119" s="94">
        <v>1.9446833858999999</v>
      </c>
      <c r="O119" s="103">
        <v>117</v>
      </c>
      <c r="P119" s="103">
        <v>480</v>
      </c>
      <c r="Q119" s="104">
        <v>0.25148173950000002</v>
      </c>
      <c r="R119" s="94">
        <v>0.2095585714</v>
      </c>
      <c r="S119" s="94">
        <v>0.30179183259999998</v>
      </c>
      <c r="T119" s="94">
        <v>1.4636090000000001E-13</v>
      </c>
      <c r="U119" s="96">
        <v>0.24374999999999999</v>
      </c>
      <c r="V119" s="94">
        <v>0.20335320139999999</v>
      </c>
      <c r="W119" s="94">
        <v>0.29217175880000001</v>
      </c>
      <c r="X119" s="94">
        <v>1.9890368733999999</v>
      </c>
      <c r="Y119" s="94">
        <v>1.657455235</v>
      </c>
      <c r="Z119" s="94">
        <v>2.3869529627000001</v>
      </c>
      <c r="AA119" s="103">
        <v>103</v>
      </c>
      <c r="AB119" s="103">
        <v>469</v>
      </c>
      <c r="AC119" s="104">
        <v>0.22518088210000001</v>
      </c>
      <c r="AD119" s="94">
        <v>0.1854042558</v>
      </c>
      <c r="AE119" s="94">
        <v>0.27349118529999999</v>
      </c>
      <c r="AF119" s="94">
        <v>2.9506000000000001E-11</v>
      </c>
      <c r="AG119" s="96">
        <v>0.21961620470000001</v>
      </c>
      <c r="AH119" s="94">
        <v>0.18104769570000001</v>
      </c>
      <c r="AI119" s="94">
        <v>0.2664009457</v>
      </c>
      <c r="AJ119" s="94">
        <v>1.9335708847999999</v>
      </c>
      <c r="AK119" s="94">
        <v>1.5920191251</v>
      </c>
      <c r="AL119" s="94">
        <v>2.3483991539</v>
      </c>
      <c r="AM119" s="94">
        <v>0.41360034439999999</v>
      </c>
      <c r="AN119" s="94">
        <v>0.89541643280000005</v>
      </c>
      <c r="AO119" s="94">
        <v>0.68709238049999999</v>
      </c>
      <c r="AP119" s="94">
        <v>1.1669036231000001</v>
      </c>
      <c r="AQ119" s="94">
        <v>0.41630075300000002</v>
      </c>
      <c r="AR119" s="94">
        <v>1.114581678</v>
      </c>
      <c r="AS119" s="94">
        <v>0.8580554051</v>
      </c>
      <c r="AT119" s="94">
        <v>1.447799652</v>
      </c>
      <c r="AU119" s="93">
        <v>1</v>
      </c>
      <c r="AV119" s="93">
        <v>2</v>
      </c>
      <c r="AW119" s="93">
        <v>3</v>
      </c>
      <c r="AX119" s="93" t="s">
        <v>28</v>
      </c>
      <c r="AY119" s="93" t="s">
        <v>28</v>
      </c>
      <c r="AZ119" s="93" t="s">
        <v>28</v>
      </c>
      <c r="BA119" s="93" t="s">
        <v>28</v>
      </c>
      <c r="BB119" s="93" t="s">
        <v>28</v>
      </c>
      <c r="BC119" s="105" t="s">
        <v>229</v>
      </c>
      <c r="BD119" s="106">
        <v>21.6</v>
      </c>
      <c r="BE119" s="106">
        <v>23.4</v>
      </c>
      <c r="BF119" s="106">
        <v>20.6</v>
      </c>
      <c r="BQ119" s="46"/>
      <c r="CC119" s="4"/>
      <c r="CO119" s="4"/>
    </row>
    <row r="120" spans="1:93" s="3" customFormat="1" x14ac:dyDescent="0.3">
      <c r="A120" s="9"/>
      <c r="B120" s="3" t="s">
        <v>197</v>
      </c>
      <c r="C120" s="99">
        <v>566</v>
      </c>
      <c r="D120" s="100">
        <v>4080</v>
      </c>
      <c r="E120" s="95">
        <v>0.14148175239999999</v>
      </c>
      <c r="F120" s="101">
        <v>0.1300007171</v>
      </c>
      <c r="G120" s="101">
        <v>0.15397673719999999</v>
      </c>
      <c r="H120" s="101">
        <v>0.84136862749999997</v>
      </c>
      <c r="I120" s="102">
        <v>0.1387254902</v>
      </c>
      <c r="J120" s="101">
        <v>0.12775490950000001</v>
      </c>
      <c r="K120" s="101">
        <v>0.1506381376</v>
      </c>
      <c r="L120" s="101">
        <v>1.0086795851000001</v>
      </c>
      <c r="M120" s="101">
        <v>0.92682672639999997</v>
      </c>
      <c r="N120" s="101">
        <v>1.0977612929</v>
      </c>
      <c r="O120" s="100">
        <v>612</v>
      </c>
      <c r="P120" s="100">
        <v>4387</v>
      </c>
      <c r="Q120" s="95">
        <v>0.14137211650000001</v>
      </c>
      <c r="R120" s="101">
        <v>0.13028283369999999</v>
      </c>
      <c r="S120" s="101">
        <v>0.1534052856</v>
      </c>
      <c r="T120" s="101">
        <v>7.3737964000000003E-3</v>
      </c>
      <c r="U120" s="102">
        <v>0.1395030773</v>
      </c>
      <c r="V120" s="101">
        <v>0.12887717409999999</v>
      </c>
      <c r="W120" s="101">
        <v>0.1510050845</v>
      </c>
      <c r="X120" s="101">
        <v>1.1181501810000001</v>
      </c>
      <c r="Y120" s="101">
        <v>1.0304420540999999</v>
      </c>
      <c r="Z120" s="101">
        <v>1.2133237598</v>
      </c>
      <c r="AA120" s="100">
        <v>474</v>
      </c>
      <c r="AB120" s="100">
        <v>4166</v>
      </c>
      <c r="AC120" s="95">
        <v>0.11444690840000001</v>
      </c>
      <c r="AD120" s="101">
        <v>0.1043386469</v>
      </c>
      <c r="AE120" s="101">
        <v>0.12553445190000001</v>
      </c>
      <c r="AF120" s="101">
        <v>0.71188426910000002</v>
      </c>
      <c r="AG120" s="102">
        <v>0.11377820449999999</v>
      </c>
      <c r="AH120" s="101">
        <v>0.1039829404</v>
      </c>
      <c r="AI120" s="101">
        <v>0.1244961891</v>
      </c>
      <c r="AJ120" s="101">
        <v>0.98272645459999997</v>
      </c>
      <c r="AK120" s="101">
        <v>0.89592938720000004</v>
      </c>
      <c r="AL120" s="101">
        <v>1.0779323665</v>
      </c>
      <c r="AM120" s="101">
        <v>5.5458959999999996E-4</v>
      </c>
      <c r="AN120" s="101">
        <v>0.80954371510000001</v>
      </c>
      <c r="AO120" s="101">
        <v>0.71805041270000003</v>
      </c>
      <c r="AP120" s="101">
        <v>0.91269500739999998</v>
      </c>
      <c r="AQ120" s="101">
        <v>0.98939471349999997</v>
      </c>
      <c r="AR120" s="101">
        <v>0.99922508789999998</v>
      </c>
      <c r="AS120" s="101">
        <v>0.89129265359999998</v>
      </c>
      <c r="AT120" s="101">
        <v>1.1202277639</v>
      </c>
      <c r="AU120" s="99" t="s">
        <v>28</v>
      </c>
      <c r="AV120" s="99">
        <v>2</v>
      </c>
      <c r="AW120" s="99" t="s">
        <v>28</v>
      </c>
      <c r="AX120" s="99" t="s">
        <v>28</v>
      </c>
      <c r="AY120" s="99" t="s">
        <v>228</v>
      </c>
      <c r="AZ120" s="99" t="s">
        <v>28</v>
      </c>
      <c r="BA120" s="99" t="s">
        <v>28</v>
      </c>
      <c r="BB120" s="99" t="s">
        <v>28</v>
      </c>
      <c r="BC120" s="97" t="s">
        <v>444</v>
      </c>
      <c r="BD120" s="98">
        <v>113.2</v>
      </c>
      <c r="BE120" s="98">
        <v>122.4</v>
      </c>
      <c r="BF120" s="98">
        <v>94.8</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3">
        <v>399</v>
      </c>
      <c r="D121" s="103">
        <v>3197</v>
      </c>
      <c r="E121" s="104">
        <v>0.1267866406</v>
      </c>
      <c r="F121" s="94">
        <v>0.11471996969999999</v>
      </c>
      <c r="G121" s="94">
        <v>0.14012252859999999</v>
      </c>
      <c r="H121" s="94">
        <v>4.7727779400000003E-2</v>
      </c>
      <c r="I121" s="96">
        <v>0.1248045042</v>
      </c>
      <c r="J121" s="94">
        <v>0.1131401844</v>
      </c>
      <c r="K121" s="94">
        <v>0.1376713708</v>
      </c>
      <c r="L121" s="94">
        <v>0.9039122986</v>
      </c>
      <c r="M121" s="94">
        <v>0.81788421099999997</v>
      </c>
      <c r="N121" s="94">
        <v>0.99898913879999995</v>
      </c>
      <c r="O121" s="103">
        <v>361</v>
      </c>
      <c r="P121" s="103">
        <v>3313</v>
      </c>
      <c r="Q121" s="104">
        <v>0.1101393851</v>
      </c>
      <c r="R121" s="94">
        <v>9.9155874800000002E-2</v>
      </c>
      <c r="S121" s="94">
        <v>0.12233954029999999</v>
      </c>
      <c r="T121" s="94">
        <v>1.00490362E-2</v>
      </c>
      <c r="U121" s="96">
        <v>0.1089646846</v>
      </c>
      <c r="V121" s="94">
        <v>9.8284647599999997E-2</v>
      </c>
      <c r="W121" s="94">
        <v>0.12080526079999999</v>
      </c>
      <c r="X121" s="94">
        <v>0.87112208849999995</v>
      </c>
      <c r="Y121" s="94">
        <v>0.78425054490000001</v>
      </c>
      <c r="Z121" s="94">
        <v>0.96761640530000004</v>
      </c>
      <c r="AA121" s="103">
        <v>341</v>
      </c>
      <c r="AB121" s="103">
        <v>2973</v>
      </c>
      <c r="AC121" s="104">
        <v>0.1150846683</v>
      </c>
      <c r="AD121" s="94">
        <v>0.10328109470000001</v>
      </c>
      <c r="AE121" s="94">
        <v>0.12823722409999999</v>
      </c>
      <c r="AF121" s="94">
        <v>0.82981252819999995</v>
      </c>
      <c r="AG121" s="96">
        <v>0.1146989573</v>
      </c>
      <c r="AH121" s="94">
        <v>0.1031488337</v>
      </c>
      <c r="AI121" s="94">
        <v>0.12754240959999999</v>
      </c>
      <c r="AJ121" s="94">
        <v>0.98820273660000002</v>
      </c>
      <c r="AK121" s="94">
        <v>0.88684845570000004</v>
      </c>
      <c r="AL121" s="94">
        <v>1.1011403834</v>
      </c>
      <c r="AM121" s="94">
        <v>0.56084084840000004</v>
      </c>
      <c r="AN121" s="94">
        <v>1.0449002254999999</v>
      </c>
      <c r="AO121" s="94">
        <v>0.90114113900000004</v>
      </c>
      <c r="AP121" s="94">
        <v>1.2115932057000001</v>
      </c>
      <c r="AQ121" s="94">
        <v>5.2653603600000001E-2</v>
      </c>
      <c r="AR121" s="94">
        <v>0.86869866240000004</v>
      </c>
      <c r="AS121" s="94">
        <v>0.75342069759999997</v>
      </c>
      <c r="AT121" s="94">
        <v>1.0016148593</v>
      </c>
      <c r="AU121" s="93" t="s">
        <v>28</v>
      </c>
      <c r="AV121" s="93" t="s">
        <v>28</v>
      </c>
      <c r="AW121" s="93" t="s">
        <v>28</v>
      </c>
      <c r="AX121" s="93" t="s">
        <v>28</v>
      </c>
      <c r="AY121" s="93" t="s">
        <v>28</v>
      </c>
      <c r="AZ121" s="93" t="s">
        <v>28</v>
      </c>
      <c r="BA121" s="93" t="s">
        <v>28</v>
      </c>
      <c r="BB121" s="93" t="s">
        <v>28</v>
      </c>
      <c r="BC121" s="105" t="s">
        <v>28</v>
      </c>
      <c r="BD121" s="106">
        <v>79.8</v>
      </c>
      <c r="BE121" s="106">
        <v>72.2</v>
      </c>
      <c r="BF121" s="106">
        <v>68.2</v>
      </c>
    </row>
    <row r="122" spans="1:93" x14ac:dyDescent="0.3">
      <c r="A122" s="9"/>
      <c r="B122" t="s">
        <v>199</v>
      </c>
      <c r="C122" s="93">
        <v>406</v>
      </c>
      <c r="D122" s="103">
        <v>2094</v>
      </c>
      <c r="E122" s="104">
        <v>0.1990334014</v>
      </c>
      <c r="F122" s="94">
        <v>0.1802319185</v>
      </c>
      <c r="G122" s="94">
        <v>0.2197962225</v>
      </c>
      <c r="H122" s="94">
        <v>4.774468E-12</v>
      </c>
      <c r="I122" s="96">
        <v>0.19388729699999999</v>
      </c>
      <c r="J122" s="94">
        <v>0.17591583450000001</v>
      </c>
      <c r="K122" s="94">
        <v>0.21369471400000001</v>
      </c>
      <c r="L122" s="94">
        <v>1.4189881401</v>
      </c>
      <c r="M122" s="94">
        <v>1.2849449041000001</v>
      </c>
      <c r="N122" s="94">
        <v>1.5670145352</v>
      </c>
      <c r="O122" s="103">
        <v>339</v>
      </c>
      <c r="P122" s="103">
        <v>2025</v>
      </c>
      <c r="Q122" s="104">
        <v>0.17150771970000001</v>
      </c>
      <c r="R122" s="94">
        <v>0.15389758219999999</v>
      </c>
      <c r="S122" s="94">
        <v>0.19113294380000001</v>
      </c>
      <c r="T122" s="94">
        <v>3.4678615999999999E-8</v>
      </c>
      <c r="U122" s="96">
        <v>0.16740740740000001</v>
      </c>
      <c r="V122" s="94">
        <v>0.150502512</v>
      </c>
      <c r="W122" s="94">
        <v>0.1862111115</v>
      </c>
      <c r="X122" s="94">
        <v>1.356500791</v>
      </c>
      <c r="Y122" s="94">
        <v>1.2172174658999999</v>
      </c>
      <c r="Z122" s="94">
        <v>1.5117219786</v>
      </c>
      <c r="AA122" s="103">
        <v>310</v>
      </c>
      <c r="AB122" s="103">
        <v>2038</v>
      </c>
      <c r="AC122" s="104">
        <v>0.15437426400000001</v>
      </c>
      <c r="AD122" s="94">
        <v>0.13783452669999999</v>
      </c>
      <c r="AE122" s="94">
        <v>0.17289872110000001</v>
      </c>
      <c r="AF122" s="94">
        <v>1.0909864E-6</v>
      </c>
      <c r="AG122" s="96">
        <v>0.15210991169999999</v>
      </c>
      <c r="AH122" s="94">
        <v>0.13608570740000001</v>
      </c>
      <c r="AI122" s="94">
        <v>0.17002097920000001</v>
      </c>
      <c r="AJ122" s="94">
        <v>1.3255724883</v>
      </c>
      <c r="AK122" s="94">
        <v>1.1835499762999999</v>
      </c>
      <c r="AL122" s="94">
        <v>1.4846372835999999</v>
      </c>
      <c r="AM122" s="94">
        <v>0.18051979870000001</v>
      </c>
      <c r="AN122" s="94">
        <v>0.90010096500000003</v>
      </c>
      <c r="AO122" s="94">
        <v>0.77160090150000005</v>
      </c>
      <c r="AP122" s="94">
        <v>1.0500010375</v>
      </c>
      <c r="AQ122" s="94">
        <v>4.30732562E-2</v>
      </c>
      <c r="AR122" s="94">
        <v>0.86170320430000003</v>
      </c>
      <c r="AS122" s="94">
        <v>0.74598417699999997</v>
      </c>
      <c r="AT122" s="94">
        <v>0.99537287149999998</v>
      </c>
      <c r="AU122" s="93">
        <v>1</v>
      </c>
      <c r="AV122" s="93">
        <v>2</v>
      </c>
      <c r="AW122" s="93">
        <v>3</v>
      </c>
      <c r="AX122" s="93" t="s">
        <v>227</v>
      </c>
      <c r="AY122" s="93" t="s">
        <v>28</v>
      </c>
      <c r="AZ122" s="93" t="s">
        <v>28</v>
      </c>
      <c r="BA122" s="93" t="s">
        <v>28</v>
      </c>
      <c r="BB122" s="93" t="s">
        <v>28</v>
      </c>
      <c r="BC122" s="105" t="s">
        <v>443</v>
      </c>
      <c r="BD122" s="106">
        <v>81.2</v>
      </c>
      <c r="BE122" s="106">
        <v>67.8</v>
      </c>
      <c r="BF122" s="106">
        <v>62</v>
      </c>
      <c r="BQ122" s="46"/>
      <c r="CC122" s="4"/>
      <c r="CO122" s="4"/>
    </row>
    <row r="123" spans="1:93" s="3" customFormat="1" x14ac:dyDescent="0.3">
      <c r="A123" s="9"/>
      <c r="B123" s="3" t="s">
        <v>125</v>
      </c>
      <c r="C123" s="99">
        <v>504</v>
      </c>
      <c r="D123" s="100">
        <v>3003</v>
      </c>
      <c r="E123" s="95">
        <v>0.17219809650000001</v>
      </c>
      <c r="F123" s="101">
        <v>0.15746087389999999</v>
      </c>
      <c r="G123" s="101">
        <v>0.18831461890000001</v>
      </c>
      <c r="H123" s="101">
        <v>7.008065E-6</v>
      </c>
      <c r="I123" s="102">
        <v>0.16783216779999999</v>
      </c>
      <c r="J123" s="101">
        <v>0.15380118230000001</v>
      </c>
      <c r="K123" s="101">
        <v>0.1831431731</v>
      </c>
      <c r="L123" s="101">
        <v>1.2276685975999999</v>
      </c>
      <c r="M123" s="101">
        <v>1.1226010863</v>
      </c>
      <c r="N123" s="101">
        <v>1.3425696840000001</v>
      </c>
      <c r="O123" s="100">
        <v>437</v>
      </c>
      <c r="P123" s="100">
        <v>2904</v>
      </c>
      <c r="Q123" s="95">
        <v>0.153831151</v>
      </c>
      <c r="R123" s="101">
        <v>0.1397641792</v>
      </c>
      <c r="S123" s="101">
        <v>0.169313934</v>
      </c>
      <c r="T123" s="101">
        <v>6.1084600000000001E-5</v>
      </c>
      <c r="U123" s="102">
        <v>0.15048209370000001</v>
      </c>
      <c r="V123" s="101">
        <v>0.1370144378</v>
      </c>
      <c r="W123" s="101">
        <v>0.16527353519999999</v>
      </c>
      <c r="X123" s="101">
        <v>1.2166920435999999</v>
      </c>
      <c r="Y123" s="101">
        <v>1.1054325715</v>
      </c>
      <c r="Z123" s="101">
        <v>1.3391495485</v>
      </c>
      <c r="AA123" s="100">
        <v>425</v>
      </c>
      <c r="AB123" s="100">
        <v>2629</v>
      </c>
      <c r="AC123" s="95">
        <v>0.16442350389999999</v>
      </c>
      <c r="AD123" s="101">
        <v>0.14915908110000001</v>
      </c>
      <c r="AE123" s="101">
        <v>0.18125003470000001</v>
      </c>
      <c r="AF123" s="101">
        <v>3.968957E-12</v>
      </c>
      <c r="AG123" s="102">
        <v>0.16165842529999999</v>
      </c>
      <c r="AH123" s="101">
        <v>0.1469971803</v>
      </c>
      <c r="AI123" s="101">
        <v>0.1777819574</v>
      </c>
      <c r="AJ123" s="101">
        <v>1.4118627516</v>
      </c>
      <c r="AK123" s="101">
        <v>1.2807910406</v>
      </c>
      <c r="AL123" s="101">
        <v>1.5563478867</v>
      </c>
      <c r="AM123" s="101">
        <v>0.32838709980000003</v>
      </c>
      <c r="AN123" s="101">
        <v>1.0688570085</v>
      </c>
      <c r="AO123" s="101">
        <v>0.93524562739999995</v>
      </c>
      <c r="AP123" s="101">
        <v>1.2215564244999999</v>
      </c>
      <c r="AQ123" s="101">
        <v>8.44330358E-2</v>
      </c>
      <c r="AR123" s="101">
        <v>0.89333827769999996</v>
      </c>
      <c r="AS123" s="101">
        <v>0.78591690079999998</v>
      </c>
      <c r="AT123" s="101">
        <v>1.0154423166</v>
      </c>
      <c r="AU123" s="99">
        <v>1</v>
      </c>
      <c r="AV123" s="99">
        <v>2</v>
      </c>
      <c r="AW123" s="99">
        <v>3</v>
      </c>
      <c r="AX123" s="99" t="s">
        <v>28</v>
      </c>
      <c r="AY123" s="99" t="s">
        <v>28</v>
      </c>
      <c r="AZ123" s="99" t="s">
        <v>28</v>
      </c>
      <c r="BA123" s="99" t="s">
        <v>28</v>
      </c>
      <c r="BB123" s="99" t="s">
        <v>28</v>
      </c>
      <c r="BC123" s="97" t="s">
        <v>229</v>
      </c>
      <c r="BD123" s="98">
        <v>100.8</v>
      </c>
      <c r="BE123" s="98">
        <v>87.4</v>
      </c>
      <c r="BF123" s="98">
        <v>85</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3">
        <v>715</v>
      </c>
      <c r="D124" s="103">
        <v>3819</v>
      </c>
      <c r="E124" s="104">
        <v>0.19352978109999999</v>
      </c>
      <c r="F124" s="94">
        <v>0.1793528288</v>
      </c>
      <c r="G124" s="94">
        <v>0.20882735129999999</v>
      </c>
      <c r="H124" s="94">
        <v>1.102318E-16</v>
      </c>
      <c r="I124" s="96">
        <v>0.18722178580000001</v>
      </c>
      <c r="J124" s="94">
        <v>0.1739895843</v>
      </c>
      <c r="K124" s="94">
        <v>0.20146031850000001</v>
      </c>
      <c r="L124" s="94">
        <v>1.3797506465</v>
      </c>
      <c r="M124" s="94">
        <v>1.2786775249</v>
      </c>
      <c r="N124" s="94">
        <v>1.4888130975</v>
      </c>
      <c r="O124" s="103">
        <v>652</v>
      </c>
      <c r="P124" s="103">
        <v>3826</v>
      </c>
      <c r="Q124" s="104">
        <v>0.17546629289999999</v>
      </c>
      <c r="R124" s="94">
        <v>0.16205798369999999</v>
      </c>
      <c r="S124" s="94">
        <v>0.18998397510000001</v>
      </c>
      <c r="T124" s="94">
        <v>6.4554650000000005E-16</v>
      </c>
      <c r="U124" s="96">
        <v>0.17041296389999999</v>
      </c>
      <c r="V124" s="94">
        <v>0.1578218046</v>
      </c>
      <c r="W124" s="94">
        <v>0.1840086568</v>
      </c>
      <c r="X124" s="94">
        <v>1.3878102134999999</v>
      </c>
      <c r="Y124" s="94">
        <v>1.2817602813</v>
      </c>
      <c r="Z124" s="94">
        <v>1.5026344760000001</v>
      </c>
      <c r="AA124" s="103">
        <v>575</v>
      </c>
      <c r="AB124" s="103">
        <v>3524</v>
      </c>
      <c r="AC124" s="104">
        <v>0.16719410740000001</v>
      </c>
      <c r="AD124" s="94">
        <v>0.15363302819999999</v>
      </c>
      <c r="AE124" s="94">
        <v>0.18195221349999999</v>
      </c>
      <c r="AF124" s="94">
        <v>5.3411839999999997E-17</v>
      </c>
      <c r="AG124" s="96">
        <v>0.16316685580000001</v>
      </c>
      <c r="AH124" s="94">
        <v>0.1503607166</v>
      </c>
      <c r="AI124" s="94">
        <v>0.17706368689999999</v>
      </c>
      <c r="AJ124" s="94">
        <v>1.4356532185999999</v>
      </c>
      <c r="AK124" s="94">
        <v>1.3192076851000001</v>
      </c>
      <c r="AL124" s="94">
        <v>1.5623773173</v>
      </c>
      <c r="AM124" s="94">
        <v>0.39863992320000002</v>
      </c>
      <c r="AN124" s="94">
        <v>0.95285598530000004</v>
      </c>
      <c r="AO124" s="94">
        <v>0.85177865559999999</v>
      </c>
      <c r="AP124" s="94">
        <v>1.0659277769</v>
      </c>
      <c r="AQ124" s="94">
        <v>7.0432353099999997E-2</v>
      </c>
      <c r="AR124" s="94">
        <v>0.90666300479999995</v>
      </c>
      <c r="AS124" s="94">
        <v>0.81534918469999995</v>
      </c>
      <c r="AT124" s="94">
        <v>1.0082033804999999</v>
      </c>
      <c r="AU124" s="93">
        <v>1</v>
      </c>
      <c r="AV124" s="93">
        <v>2</v>
      </c>
      <c r="AW124" s="93">
        <v>3</v>
      </c>
      <c r="AX124" s="93" t="s">
        <v>28</v>
      </c>
      <c r="AY124" s="93" t="s">
        <v>28</v>
      </c>
      <c r="AZ124" s="93" t="s">
        <v>28</v>
      </c>
      <c r="BA124" s="93" t="s">
        <v>28</v>
      </c>
      <c r="BB124" s="93" t="s">
        <v>28</v>
      </c>
      <c r="BC124" s="105" t="s">
        <v>229</v>
      </c>
      <c r="BD124" s="106">
        <v>143</v>
      </c>
      <c r="BE124" s="106">
        <v>130.4</v>
      </c>
      <c r="BF124" s="106">
        <v>115</v>
      </c>
      <c r="BQ124" s="46"/>
      <c r="CC124" s="4"/>
      <c r="CO124" s="4"/>
    </row>
    <row r="125" spans="1:93" x14ac:dyDescent="0.3">
      <c r="A125" s="9"/>
      <c r="B125" t="s">
        <v>127</v>
      </c>
      <c r="C125" s="93">
        <v>267</v>
      </c>
      <c r="D125" s="103">
        <v>1284</v>
      </c>
      <c r="E125" s="104">
        <v>0.21555400089999999</v>
      </c>
      <c r="F125" s="94">
        <v>0.19085582340000001</v>
      </c>
      <c r="G125" s="94">
        <v>0.2434483083</v>
      </c>
      <c r="H125" s="94">
        <v>4.5043589999999998E-12</v>
      </c>
      <c r="I125" s="96">
        <v>0.20794392519999999</v>
      </c>
      <c r="J125" s="94">
        <v>0.1844393356</v>
      </c>
      <c r="K125" s="94">
        <v>0.23444389390000001</v>
      </c>
      <c r="L125" s="94">
        <v>1.5367700537</v>
      </c>
      <c r="M125" s="94">
        <v>1.3606869398000001</v>
      </c>
      <c r="N125" s="94">
        <v>1.7356396454</v>
      </c>
      <c r="O125" s="103">
        <v>232</v>
      </c>
      <c r="P125" s="103">
        <v>1207</v>
      </c>
      <c r="Q125" s="104">
        <v>0.19856714989999999</v>
      </c>
      <c r="R125" s="94">
        <v>0.17429741909999999</v>
      </c>
      <c r="S125" s="94">
        <v>0.22621627559999999</v>
      </c>
      <c r="T125" s="94">
        <v>1.147286E-11</v>
      </c>
      <c r="U125" s="96">
        <v>0.19221209610000001</v>
      </c>
      <c r="V125" s="94">
        <v>0.16900384900000001</v>
      </c>
      <c r="W125" s="94">
        <v>0.21860738739999999</v>
      </c>
      <c r="X125" s="94">
        <v>1.5705211188999999</v>
      </c>
      <c r="Y125" s="94">
        <v>1.3785652758</v>
      </c>
      <c r="Z125" s="94">
        <v>1.7892055083</v>
      </c>
      <c r="AA125" s="103">
        <v>186</v>
      </c>
      <c r="AB125" s="103">
        <v>1102</v>
      </c>
      <c r="AC125" s="104">
        <v>0.17373876069999999</v>
      </c>
      <c r="AD125" s="94">
        <v>0.1502241154</v>
      </c>
      <c r="AE125" s="94">
        <v>0.20093416350000001</v>
      </c>
      <c r="AF125" s="94">
        <v>6.9970407000000005E-8</v>
      </c>
      <c r="AG125" s="96">
        <v>0.168784029</v>
      </c>
      <c r="AH125" s="94">
        <v>0.14619018789999999</v>
      </c>
      <c r="AI125" s="94">
        <v>0.19486977110000001</v>
      </c>
      <c r="AJ125" s="94">
        <v>1.4918504894</v>
      </c>
      <c r="AK125" s="94">
        <v>1.2899362192999999</v>
      </c>
      <c r="AL125" s="94">
        <v>1.7253704868999999</v>
      </c>
      <c r="AM125" s="94">
        <v>0.17472769909999999</v>
      </c>
      <c r="AN125" s="94">
        <v>0.87496225230000002</v>
      </c>
      <c r="AO125" s="94">
        <v>0.72146089499999999</v>
      </c>
      <c r="AP125" s="94">
        <v>1.0611232684</v>
      </c>
      <c r="AQ125" s="94">
        <v>0.36045197629999998</v>
      </c>
      <c r="AR125" s="94">
        <v>0.92119445249999998</v>
      </c>
      <c r="AS125" s="94">
        <v>0.77259003900000001</v>
      </c>
      <c r="AT125" s="94">
        <v>1.0983822938000001</v>
      </c>
      <c r="AU125" s="93">
        <v>1</v>
      </c>
      <c r="AV125" s="93">
        <v>2</v>
      </c>
      <c r="AW125" s="93">
        <v>3</v>
      </c>
      <c r="AX125" s="93" t="s">
        <v>28</v>
      </c>
      <c r="AY125" s="93" t="s">
        <v>28</v>
      </c>
      <c r="AZ125" s="93" t="s">
        <v>28</v>
      </c>
      <c r="BA125" s="93" t="s">
        <v>28</v>
      </c>
      <c r="BB125" s="93" t="s">
        <v>28</v>
      </c>
      <c r="BC125" s="105" t="s">
        <v>229</v>
      </c>
      <c r="BD125" s="106">
        <v>53.4</v>
      </c>
      <c r="BE125" s="106">
        <v>46.4</v>
      </c>
      <c r="BF125" s="106">
        <v>37.200000000000003</v>
      </c>
      <c r="BQ125" s="46"/>
      <c r="CC125" s="4"/>
      <c r="CO125" s="4"/>
    </row>
    <row r="126" spans="1:93" s="3" customFormat="1" x14ac:dyDescent="0.3">
      <c r="A126" s="9" t="s">
        <v>235</v>
      </c>
      <c r="B126" s="3" t="s">
        <v>51</v>
      </c>
      <c r="C126" s="99">
        <v>369</v>
      </c>
      <c r="D126" s="100">
        <v>3319</v>
      </c>
      <c r="E126" s="95">
        <v>0.1104968954</v>
      </c>
      <c r="F126" s="101">
        <v>9.9590735900000005E-2</v>
      </c>
      <c r="G126" s="101">
        <v>0.1225973861</v>
      </c>
      <c r="H126" s="101">
        <v>6.8262075999999996E-6</v>
      </c>
      <c r="I126" s="102">
        <v>0.11117806569999999</v>
      </c>
      <c r="J126" s="101">
        <v>0.1003939013</v>
      </c>
      <c r="K126" s="101">
        <v>0.123120649</v>
      </c>
      <c r="L126" s="101">
        <v>0.78777623799999996</v>
      </c>
      <c r="M126" s="101">
        <v>0.71002189670000004</v>
      </c>
      <c r="N126" s="101">
        <v>0.87404544009999996</v>
      </c>
      <c r="O126" s="100">
        <v>398</v>
      </c>
      <c r="P126" s="100">
        <v>4209</v>
      </c>
      <c r="Q126" s="95">
        <v>9.3684149699999997E-2</v>
      </c>
      <c r="R126" s="101">
        <v>8.4744863700000006E-2</v>
      </c>
      <c r="S126" s="101">
        <v>0.10356639350000001</v>
      </c>
      <c r="T126" s="101">
        <v>4.6521564000000003E-9</v>
      </c>
      <c r="U126" s="102">
        <v>9.45592777E-2</v>
      </c>
      <c r="V126" s="101">
        <v>8.5711139399999997E-2</v>
      </c>
      <c r="W126" s="101">
        <v>0.10432082769999999</v>
      </c>
      <c r="X126" s="101">
        <v>0.74097319539999995</v>
      </c>
      <c r="Y126" s="101">
        <v>0.67026997259999999</v>
      </c>
      <c r="Z126" s="101">
        <v>0.81913452600000003</v>
      </c>
      <c r="AA126" s="100">
        <v>351</v>
      </c>
      <c r="AB126" s="100">
        <v>4396</v>
      </c>
      <c r="AC126" s="95">
        <v>7.8629120600000005E-2</v>
      </c>
      <c r="AD126" s="101">
        <v>7.06677426E-2</v>
      </c>
      <c r="AE126" s="101">
        <v>8.7487421800000006E-2</v>
      </c>
      <c r="AF126" s="101">
        <v>5.5292140000000003E-13</v>
      </c>
      <c r="AG126" s="102">
        <v>7.9845313900000006E-2</v>
      </c>
      <c r="AH126" s="101">
        <v>7.1914365899999999E-2</v>
      </c>
      <c r="AI126" s="101">
        <v>8.8650912400000004E-2</v>
      </c>
      <c r="AJ126" s="101">
        <v>0.67516823309999996</v>
      </c>
      <c r="AK126" s="101">
        <v>0.60680590779999999</v>
      </c>
      <c r="AL126" s="101">
        <v>0.75123220980000005</v>
      </c>
      <c r="AM126" s="101">
        <v>1.67354854E-2</v>
      </c>
      <c r="AN126" s="101">
        <v>0.83930014740000003</v>
      </c>
      <c r="AO126" s="101">
        <v>0.72709076510000004</v>
      </c>
      <c r="AP126" s="101">
        <v>0.9688264124</v>
      </c>
      <c r="AQ126" s="101">
        <v>2.2373521100000002E-2</v>
      </c>
      <c r="AR126" s="101">
        <v>0.84784417940000001</v>
      </c>
      <c r="AS126" s="101">
        <v>0.73587005760000002</v>
      </c>
      <c r="AT126" s="101">
        <v>0.97685691269999997</v>
      </c>
      <c r="AU126" s="99">
        <v>1</v>
      </c>
      <c r="AV126" s="99">
        <v>2</v>
      </c>
      <c r="AW126" s="99">
        <v>3</v>
      </c>
      <c r="AX126" s="99" t="s">
        <v>227</v>
      </c>
      <c r="AY126" s="99" t="s">
        <v>228</v>
      </c>
      <c r="AZ126" s="99" t="s">
        <v>28</v>
      </c>
      <c r="BA126" s="99" t="s">
        <v>28</v>
      </c>
      <c r="BB126" s="99" t="s">
        <v>28</v>
      </c>
      <c r="BC126" s="97" t="s">
        <v>446</v>
      </c>
      <c r="BD126" s="98">
        <v>73.8</v>
      </c>
      <c r="BE126" s="98">
        <v>79.599999999999994</v>
      </c>
      <c r="BF126" s="98">
        <v>70.2</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3">
        <v>191</v>
      </c>
      <c r="D127" s="103">
        <v>1357</v>
      </c>
      <c r="E127" s="104">
        <v>0.1396312612</v>
      </c>
      <c r="F127" s="94">
        <v>0.1210041003</v>
      </c>
      <c r="G127" s="94">
        <v>0.16112585500000001</v>
      </c>
      <c r="H127" s="94">
        <v>0.95062552229999997</v>
      </c>
      <c r="I127" s="96">
        <v>0.14075165810000001</v>
      </c>
      <c r="J127" s="94">
        <v>0.1221413561</v>
      </c>
      <c r="K127" s="94">
        <v>0.1621975544</v>
      </c>
      <c r="L127" s="94">
        <v>0.99548669889999997</v>
      </c>
      <c r="M127" s="94">
        <v>0.86268627310000001</v>
      </c>
      <c r="N127" s="94">
        <v>1.1487301915000001</v>
      </c>
      <c r="O127" s="103"/>
      <c r="P127" s="103"/>
      <c r="Q127" s="104"/>
      <c r="R127" s="94"/>
      <c r="S127" s="94"/>
      <c r="T127" s="94"/>
      <c r="U127" s="96"/>
      <c r="V127" s="94"/>
      <c r="W127" s="94"/>
      <c r="X127" s="94"/>
      <c r="Y127" s="94"/>
      <c r="Z127" s="94"/>
      <c r="AA127" s="103"/>
      <c r="AB127" s="103"/>
      <c r="AC127" s="104"/>
      <c r="AD127" s="94"/>
      <c r="AE127" s="94"/>
      <c r="AF127" s="94"/>
      <c r="AG127" s="96"/>
      <c r="AH127" s="94"/>
      <c r="AI127" s="94"/>
      <c r="AJ127" s="94"/>
      <c r="AK127" s="94"/>
      <c r="AL127" s="94"/>
      <c r="AM127" s="94">
        <v>0.84159589599999995</v>
      </c>
      <c r="AN127" s="94">
        <v>1.0228313958999999</v>
      </c>
      <c r="AO127" s="94">
        <v>0.81970057669999996</v>
      </c>
      <c r="AP127" s="94">
        <v>1.2763002666000001</v>
      </c>
      <c r="AQ127" s="94">
        <v>5.0306229000000001E-2</v>
      </c>
      <c r="AR127" s="94">
        <v>0.8057172386</v>
      </c>
      <c r="AS127" s="94">
        <v>0.64899307579999999</v>
      </c>
      <c r="AT127" s="94">
        <v>1.0002884357999999</v>
      </c>
      <c r="AU127" s="93" t="s">
        <v>28</v>
      </c>
      <c r="AV127" s="93" t="s">
        <v>28</v>
      </c>
      <c r="AW127" s="93" t="s">
        <v>28</v>
      </c>
      <c r="AX127" s="93" t="s">
        <v>28</v>
      </c>
      <c r="AY127" s="93" t="s">
        <v>28</v>
      </c>
      <c r="AZ127" s="93" t="s">
        <v>28</v>
      </c>
      <c r="BA127" s="93" t="s">
        <v>423</v>
      </c>
      <c r="BB127" s="93" t="s">
        <v>423</v>
      </c>
      <c r="BC127" s="105" t="s">
        <v>424</v>
      </c>
      <c r="BD127" s="106">
        <v>38.200000000000003</v>
      </c>
      <c r="BE127" s="106"/>
      <c r="BF127" s="106"/>
      <c r="BQ127" s="46"/>
    </row>
    <row r="128" spans="1:93" x14ac:dyDescent="0.3">
      <c r="A128" s="9"/>
      <c r="B128" t="s">
        <v>54</v>
      </c>
      <c r="C128" s="93">
        <v>326</v>
      </c>
      <c r="D128" s="103">
        <v>2850</v>
      </c>
      <c r="E128" s="104">
        <v>0.11393538239999999</v>
      </c>
      <c r="F128" s="94">
        <v>0.1020345622</v>
      </c>
      <c r="G128" s="94">
        <v>0.12722425709999999</v>
      </c>
      <c r="H128" s="94">
        <v>2.21153E-4</v>
      </c>
      <c r="I128" s="96">
        <v>0.1143859649</v>
      </c>
      <c r="J128" s="94">
        <v>0.10261929979999999</v>
      </c>
      <c r="K128" s="94">
        <v>0.12750183449999999</v>
      </c>
      <c r="L128" s="94">
        <v>0.81229057699999996</v>
      </c>
      <c r="M128" s="94">
        <v>0.72744490419999996</v>
      </c>
      <c r="N128" s="94">
        <v>0.90703224059999998</v>
      </c>
      <c r="O128" s="103">
        <v>305</v>
      </c>
      <c r="P128" s="103">
        <v>2946</v>
      </c>
      <c r="Q128" s="104">
        <v>0.1025886869</v>
      </c>
      <c r="R128" s="94">
        <v>9.1534400500000002E-2</v>
      </c>
      <c r="S128" s="94">
        <v>0.1149779605</v>
      </c>
      <c r="T128" s="94">
        <v>3.2723229999999999E-4</v>
      </c>
      <c r="U128" s="96">
        <v>0.1035302105</v>
      </c>
      <c r="V128" s="94">
        <v>9.2539561699999995E-2</v>
      </c>
      <c r="W128" s="94">
        <v>0.1158261859</v>
      </c>
      <c r="X128" s="94">
        <v>0.81140158129999995</v>
      </c>
      <c r="Y128" s="94">
        <v>0.72397025000000004</v>
      </c>
      <c r="Z128" s="94">
        <v>0.90939168579999996</v>
      </c>
      <c r="AA128" s="103">
        <v>298</v>
      </c>
      <c r="AB128" s="103">
        <v>2994</v>
      </c>
      <c r="AC128" s="104">
        <v>9.7876973399999997E-2</v>
      </c>
      <c r="AD128" s="94">
        <v>8.7199605900000005E-2</v>
      </c>
      <c r="AE128" s="94">
        <v>0.10986175719999999</v>
      </c>
      <c r="AF128" s="94">
        <v>3.1839590000000001E-3</v>
      </c>
      <c r="AG128" s="96">
        <v>9.9532398100000002E-2</v>
      </c>
      <c r="AH128" s="94">
        <v>8.8849642899999998E-2</v>
      </c>
      <c r="AI128" s="94">
        <v>0.11149958460000001</v>
      </c>
      <c r="AJ128" s="94">
        <v>0.84044464320000001</v>
      </c>
      <c r="AK128" s="94">
        <v>0.74876080749999996</v>
      </c>
      <c r="AL128" s="94">
        <v>0.94335492889999994</v>
      </c>
      <c r="AM128" s="94">
        <v>0.56379568469999997</v>
      </c>
      <c r="AN128" s="94">
        <v>0.95407180229999999</v>
      </c>
      <c r="AO128" s="94">
        <v>0.81329333690000005</v>
      </c>
      <c r="AP128" s="94">
        <v>1.119218568</v>
      </c>
      <c r="AQ128" s="94">
        <v>0.1878962834</v>
      </c>
      <c r="AR128" s="94">
        <v>0.90041113429999997</v>
      </c>
      <c r="AS128" s="94">
        <v>0.77024825910000005</v>
      </c>
      <c r="AT128" s="94">
        <v>1.0525700008000001</v>
      </c>
      <c r="AU128" s="93">
        <v>1</v>
      </c>
      <c r="AV128" s="93">
        <v>2</v>
      </c>
      <c r="AW128" s="93">
        <v>3</v>
      </c>
      <c r="AX128" s="93" t="s">
        <v>28</v>
      </c>
      <c r="AY128" s="93" t="s">
        <v>28</v>
      </c>
      <c r="AZ128" s="93" t="s">
        <v>28</v>
      </c>
      <c r="BA128" s="93" t="s">
        <v>28</v>
      </c>
      <c r="BB128" s="93" t="s">
        <v>28</v>
      </c>
      <c r="BC128" s="105" t="s">
        <v>229</v>
      </c>
      <c r="BD128" s="106">
        <v>65.2</v>
      </c>
      <c r="BE128" s="106">
        <v>61</v>
      </c>
      <c r="BF128" s="106">
        <v>59.6</v>
      </c>
      <c r="BQ128" s="46"/>
    </row>
    <row r="129" spans="1:104" x14ac:dyDescent="0.3">
      <c r="A129" s="9"/>
      <c r="B129" t="s">
        <v>53</v>
      </c>
      <c r="C129" s="93">
        <v>365</v>
      </c>
      <c r="D129" s="103">
        <v>3174</v>
      </c>
      <c r="E129" s="104">
        <v>0.1148812905</v>
      </c>
      <c r="F129" s="94">
        <v>0.1034877835</v>
      </c>
      <c r="G129" s="94">
        <v>0.12752916780000001</v>
      </c>
      <c r="H129" s="94">
        <v>1.7959200000000001E-4</v>
      </c>
      <c r="I129" s="96">
        <v>0.1149968494</v>
      </c>
      <c r="J129" s="94">
        <v>0.1037843852</v>
      </c>
      <c r="K129" s="94">
        <v>0.12742066490000001</v>
      </c>
      <c r="L129" s="94">
        <v>0.81903433120000002</v>
      </c>
      <c r="M129" s="94">
        <v>0.73780549610000001</v>
      </c>
      <c r="N129" s="94">
        <v>0.90920607019999999</v>
      </c>
      <c r="O129" s="103">
        <v>339</v>
      </c>
      <c r="P129" s="103">
        <v>3437</v>
      </c>
      <c r="Q129" s="104">
        <v>9.7929580099999997E-2</v>
      </c>
      <c r="R129" s="94">
        <v>8.7875599900000004E-2</v>
      </c>
      <c r="S129" s="94">
        <v>0.1091338514</v>
      </c>
      <c r="T129" s="94">
        <v>3.7956136999999999E-6</v>
      </c>
      <c r="U129" s="96">
        <v>9.8632528400000002E-2</v>
      </c>
      <c r="V129" s="94">
        <v>8.8672559499999998E-2</v>
      </c>
      <c r="W129" s="94">
        <v>0.10971123100000001</v>
      </c>
      <c r="X129" s="94">
        <v>0.77455144939999998</v>
      </c>
      <c r="Y129" s="94">
        <v>0.69503180959999999</v>
      </c>
      <c r="Z129" s="94">
        <v>0.8631690514</v>
      </c>
      <c r="AA129" s="103">
        <v>311</v>
      </c>
      <c r="AB129" s="103">
        <v>3090</v>
      </c>
      <c r="AC129" s="104">
        <v>9.9140145400000004E-2</v>
      </c>
      <c r="AD129" s="94">
        <v>8.8533767099999994E-2</v>
      </c>
      <c r="AE129" s="94">
        <v>0.1110171717</v>
      </c>
      <c r="AF129" s="94">
        <v>5.2900355E-3</v>
      </c>
      <c r="AG129" s="96">
        <v>0.1006472492</v>
      </c>
      <c r="AH129" s="94">
        <v>9.0060571399999997E-2</v>
      </c>
      <c r="AI129" s="94">
        <v>0.1124783977</v>
      </c>
      <c r="AJ129" s="94">
        <v>0.85129117889999995</v>
      </c>
      <c r="AK129" s="94">
        <v>0.76021690980000001</v>
      </c>
      <c r="AL129" s="94">
        <v>0.95327617949999999</v>
      </c>
      <c r="AM129" s="94">
        <v>0.87566778170000004</v>
      </c>
      <c r="AN129" s="94">
        <v>1.0123615895</v>
      </c>
      <c r="AO129" s="94">
        <v>0.86795589790000005</v>
      </c>
      <c r="AP129" s="94">
        <v>1.1807926996</v>
      </c>
      <c r="AQ129" s="94">
        <v>3.4301433399999998E-2</v>
      </c>
      <c r="AR129" s="94">
        <v>0.85244150429999999</v>
      </c>
      <c r="AS129" s="94">
        <v>0.73528807309999999</v>
      </c>
      <c r="AT129" s="94">
        <v>0.98826098900000003</v>
      </c>
      <c r="AU129" s="93">
        <v>1</v>
      </c>
      <c r="AV129" s="93">
        <v>2</v>
      </c>
      <c r="AW129" s="93">
        <v>3</v>
      </c>
      <c r="AX129" s="93" t="s">
        <v>227</v>
      </c>
      <c r="AY129" s="93" t="s">
        <v>28</v>
      </c>
      <c r="AZ129" s="93" t="s">
        <v>28</v>
      </c>
      <c r="BA129" s="93" t="s">
        <v>28</v>
      </c>
      <c r="BB129" s="93" t="s">
        <v>28</v>
      </c>
      <c r="BC129" s="105" t="s">
        <v>443</v>
      </c>
      <c r="BD129" s="106">
        <v>73</v>
      </c>
      <c r="BE129" s="106">
        <v>67.8</v>
      </c>
      <c r="BF129" s="106">
        <v>62.2</v>
      </c>
      <c r="BQ129" s="46"/>
    </row>
    <row r="130" spans="1:104" x14ac:dyDescent="0.3">
      <c r="A130" s="9"/>
      <c r="B130" t="s">
        <v>55</v>
      </c>
      <c r="C130" s="93">
        <v>248</v>
      </c>
      <c r="D130" s="103">
        <v>1879</v>
      </c>
      <c r="E130" s="104">
        <v>0.1330003917</v>
      </c>
      <c r="F130" s="94">
        <v>0.117258377</v>
      </c>
      <c r="G130" s="94">
        <v>0.15085578220000001</v>
      </c>
      <c r="H130" s="94">
        <v>0.40803425209999999</v>
      </c>
      <c r="I130" s="96">
        <v>0.13198509850000001</v>
      </c>
      <c r="J130" s="94">
        <v>0.1165396069</v>
      </c>
      <c r="K130" s="94">
        <v>0.14947764699999999</v>
      </c>
      <c r="L130" s="94">
        <v>0.94821259710000005</v>
      </c>
      <c r="M130" s="94">
        <v>0.83598152459999997</v>
      </c>
      <c r="N130" s="94">
        <v>1.0755107653</v>
      </c>
      <c r="O130" s="103">
        <v>212</v>
      </c>
      <c r="P130" s="103">
        <v>2095</v>
      </c>
      <c r="Q130" s="104">
        <v>0.10137249399999999</v>
      </c>
      <c r="R130" s="94">
        <v>8.8474972299999996E-2</v>
      </c>
      <c r="S130" s="94">
        <v>0.116150164</v>
      </c>
      <c r="T130" s="94">
        <v>1.4634257E-3</v>
      </c>
      <c r="U130" s="96">
        <v>0.1011933174</v>
      </c>
      <c r="V130" s="94">
        <v>8.8448622099999999E-2</v>
      </c>
      <c r="W130" s="94">
        <v>0.1157744151</v>
      </c>
      <c r="X130" s="94">
        <v>0.8017823838</v>
      </c>
      <c r="Y130" s="94">
        <v>0.69977240770000004</v>
      </c>
      <c r="Z130" s="94">
        <v>0.91866295939999998</v>
      </c>
      <c r="AA130" s="103">
        <v>200</v>
      </c>
      <c r="AB130" s="103">
        <v>1971</v>
      </c>
      <c r="AC130" s="104">
        <v>0.100599484</v>
      </c>
      <c r="AD130" s="94">
        <v>8.7439939999999994E-2</v>
      </c>
      <c r="AE130" s="94">
        <v>0.1157395142</v>
      </c>
      <c r="AF130" s="94">
        <v>4.0702335399999998E-2</v>
      </c>
      <c r="AG130" s="96">
        <v>0.10147133429999999</v>
      </c>
      <c r="AH130" s="94">
        <v>8.8339377199999999E-2</v>
      </c>
      <c r="AI130" s="94">
        <v>0.1165554028</v>
      </c>
      <c r="AJ130" s="94">
        <v>0.8638221478</v>
      </c>
      <c r="AK130" s="94">
        <v>0.75082449500000004</v>
      </c>
      <c r="AL130" s="94">
        <v>0.99382573149999998</v>
      </c>
      <c r="AM130" s="94">
        <v>0.93810603879999999</v>
      </c>
      <c r="AN130" s="94">
        <v>0.99237455809999997</v>
      </c>
      <c r="AO130" s="94">
        <v>0.81802307389999995</v>
      </c>
      <c r="AP130" s="94">
        <v>1.2038869012</v>
      </c>
      <c r="AQ130" s="94">
        <v>3.6951902000000002E-3</v>
      </c>
      <c r="AR130" s="94">
        <v>0.76219695870000004</v>
      </c>
      <c r="AS130" s="94">
        <v>0.63452214269999996</v>
      </c>
      <c r="AT130" s="94">
        <v>0.91556175080000002</v>
      </c>
      <c r="AU130" s="93" t="s">
        <v>28</v>
      </c>
      <c r="AV130" s="93">
        <v>2</v>
      </c>
      <c r="AW130" s="93" t="s">
        <v>28</v>
      </c>
      <c r="AX130" s="93" t="s">
        <v>227</v>
      </c>
      <c r="AY130" s="93" t="s">
        <v>28</v>
      </c>
      <c r="AZ130" s="93" t="s">
        <v>28</v>
      </c>
      <c r="BA130" s="93" t="s">
        <v>28</v>
      </c>
      <c r="BB130" s="93" t="s">
        <v>28</v>
      </c>
      <c r="BC130" s="105" t="s">
        <v>441</v>
      </c>
      <c r="BD130" s="106">
        <v>49.6</v>
      </c>
      <c r="BE130" s="106">
        <v>42.4</v>
      </c>
      <c r="BF130" s="106">
        <v>40</v>
      </c>
    </row>
    <row r="131" spans="1:104" x14ac:dyDescent="0.3">
      <c r="A131" s="9"/>
      <c r="B131" t="s">
        <v>59</v>
      </c>
      <c r="C131" s="93">
        <v>378</v>
      </c>
      <c r="D131" s="103">
        <v>3490</v>
      </c>
      <c r="E131" s="104">
        <v>0.10867521469999999</v>
      </c>
      <c r="F131" s="94">
        <v>9.8070612200000004E-2</v>
      </c>
      <c r="G131" s="94">
        <v>0.1204265176</v>
      </c>
      <c r="H131" s="94">
        <v>1.1114907999999999E-6</v>
      </c>
      <c r="I131" s="96">
        <v>0.10830945560000001</v>
      </c>
      <c r="J131" s="94">
        <v>9.79231307E-2</v>
      </c>
      <c r="K131" s="94">
        <v>0.1197974175</v>
      </c>
      <c r="L131" s="94">
        <v>0.77478875300000005</v>
      </c>
      <c r="M131" s="94">
        <v>0.69918433079999998</v>
      </c>
      <c r="N131" s="94">
        <v>0.85856845660000003</v>
      </c>
      <c r="O131" s="103">
        <v>347</v>
      </c>
      <c r="P131" s="103">
        <v>3985</v>
      </c>
      <c r="Q131" s="104">
        <v>8.6577390899999995E-2</v>
      </c>
      <c r="R131" s="94">
        <v>7.7783911900000002E-2</v>
      </c>
      <c r="S131" s="94">
        <v>9.6364973600000001E-2</v>
      </c>
      <c r="T131" s="94">
        <v>4.2167240000000001E-12</v>
      </c>
      <c r="U131" s="96">
        <v>8.7076536999999996E-2</v>
      </c>
      <c r="V131" s="94">
        <v>7.8380179899999999E-2</v>
      </c>
      <c r="W131" s="94">
        <v>9.6737763399999996E-2</v>
      </c>
      <c r="X131" s="94">
        <v>0.68476392460000002</v>
      </c>
      <c r="Y131" s="94">
        <v>0.61521392870000002</v>
      </c>
      <c r="Z131" s="94">
        <v>0.76217655429999998</v>
      </c>
      <c r="AA131" s="103">
        <v>373</v>
      </c>
      <c r="AB131" s="103">
        <v>4360</v>
      </c>
      <c r="AC131" s="104">
        <v>8.4471335499999994E-2</v>
      </c>
      <c r="AD131" s="94">
        <v>7.6152516700000006E-2</v>
      </c>
      <c r="AE131" s="94">
        <v>9.3698893199999994E-2</v>
      </c>
      <c r="AF131" s="94">
        <v>1.2723533999999999E-9</v>
      </c>
      <c r="AG131" s="96">
        <v>8.5550458699999998E-2</v>
      </c>
      <c r="AH131" s="94">
        <v>7.7294536499999997E-2</v>
      </c>
      <c r="AI131" s="94">
        <v>9.4688205900000003E-2</v>
      </c>
      <c r="AJ131" s="94">
        <v>0.72533384450000005</v>
      </c>
      <c r="AK131" s="94">
        <v>0.65390226569999998</v>
      </c>
      <c r="AL131" s="94">
        <v>0.80456853210000001</v>
      </c>
      <c r="AM131" s="94">
        <v>0.74126942549999997</v>
      </c>
      <c r="AN131" s="94">
        <v>0.97567430290000001</v>
      </c>
      <c r="AO131" s="94">
        <v>0.8429788184</v>
      </c>
      <c r="AP131" s="94">
        <v>1.1292577281</v>
      </c>
      <c r="AQ131" s="94">
        <v>2.2319406000000002E-3</v>
      </c>
      <c r="AR131" s="94">
        <v>0.79666178809999999</v>
      </c>
      <c r="AS131" s="94">
        <v>0.6886318521</v>
      </c>
      <c r="AT131" s="94">
        <v>0.92163904809999997</v>
      </c>
      <c r="AU131" s="93">
        <v>1</v>
      </c>
      <c r="AV131" s="93">
        <v>2</v>
      </c>
      <c r="AW131" s="93">
        <v>3</v>
      </c>
      <c r="AX131" s="93" t="s">
        <v>227</v>
      </c>
      <c r="AY131" s="93" t="s">
        <v>28</v>
      </c>
      <c r="AZ131" s="93" t="s">
        <v>28</v>
      </c>
      <c r="BA131" s="93" t="s">
        <v>28</v>
      </c>
      <c r="BB131" s="93" t="s">
        <v>28</v>
      </c>
      <c r="BC131" s="105" t="s">
        <v>443</v>
      </c>
      <c r="BD131" s="106">
        <v>75.599999999999994</v>
      </c>
      <c r="BE131" s="106">
        <v>69.400000000000006</v>
      </c>
      <c r="BF131" s="106">
        <v>74.599999999999994</v>
      </c>
      <c r="BQ131" s="46"/>
    </row>
    <row r="132" spans="1:104" x14ac:dyDescent="0.3">
      <c r="A132" s="9"/>
      <c r="B132" t="s">
        <v>56</v>
      </c>
      <c r="C132" s="93">
        <v>314</v>
      </c>
      <c r="D132" s="103">
        <v>2694</v>
      </c>
      <c r="E132" s="104">
        <v>0.1159835535</v>
      </c>
      <c r="F132" s="94">
        <v>0.1036587107</v>
      </c>
      <c r="G132" s="94">
        <v>0.12977379889999999</v>
      </c>
      <c r="H132" s="94">
        <v>9.1269509999999997E-4</v>
      </c>
      <c r="I132" s="96">
        <v>0.1165553081</v>
      </c>
      <c r="J132" s="94">
        <v>0.10435084610000001</v>
      </c>
      <c r="K132" s="94">
        <v>0.1301871557</v>
      </c>
      <c r="L132" s="94">
        <v>0.8268928016</v>
      </c>
      <c r="M132" s="94">
        <v>0.73902410429999998</v>
      </c>
      <c r="N132" s="94">
        <v>0.9252089362</v>
      </c>
      <c r="O132" s="103">
        <v>254</v>
      </c>
      <c r="P132" s="103">
        <v>2677</v>
      </c>
      <c r="Q132" s="104">
        <v>9.3620285999999997E-2</v>
      </c>
      <c r="R132" s="94">
        <v>8.2650413500000006E-2</v>
      </c>
      <c r="S132" s="94">
        <v>0.1060461477</v>
      </c>
      <c r="T132" s="94">
        <v>2.2964379E-6</v>
      </c>
      <c r="U132" s="96">
        <v>9.4882331E-2</v>
      </c>
      <c r="V132" s="94">
        <v>8.3902752900000002E-2</v>
      </c>
      <c r="W132" s="94">
        <v>0.10729870499999999</v>
      </c>
      <c r="X132" s="94">
        <v>0.74046808090000005</v>
      </c>
      <c r="Y132" s="94">
        <v>0.65370440200000002</v>
      </c>
      <c r="Z132" s="94">
        <v>0.83874757030000002</v>
      </c>
      <c r="AA132" s="103">
        <v>191</v>
      </c>
      <c r="AB132" s="103">
        <v>2482</v>
      </c>
      <c r="AC132" s="104">
        <v>7.5440725900000005E-2</v>
      </c>
      <c r="AD132" s="94">
        <v>6.5361627500000005E-2</v>
      </c>
      <c r="AE132" s="94">
        <v>8.7074072899999994E-2</v>
      </c>
      <c r="AF132" s="94">
        <v>2.9580444E-9</v>
      </c>
      <c r="AG132" s="96">
        <v>7.6954069299999997E-2</v>
      </c>
      <c r="AH132" s="94">
        <v>6.6779137899999993E-2</v>
      </c>
      <c r="AI132" s="94">
        <v>8.8679323700000007E-2</v>
      </c>
      <c r="AJ132" s="94">
        <v>0.64779029939999999</v>
      </c>
      <c r="AK132" s="94">
        <v>0.56124364900000001</v>
      </c>
      <c r="AL132" s="94">
        <v>0.7476828874</v>
      </c>
      <c r="AM132" s="94">
        <v>2.4181365999999999E-2</v>
      </c>
      <c r="AN132" s="94">
        <v>0.80581601540000003</v>
      </c>
      <c r="AO132" s="94">
        <v>0.66790070280000002</v>
      </c>
      <c r="AP132" s="94">
        <v>0.97220956329999997</v>
      </c>
      <c r="AQ132" s="94">
        <v>1.1144465500000001E-2</v>
      </c>
      <c r="AR132" s="94">
        <v>0.8071858744</v>
      </c>
      <c r="AS132" s="94">
        <v>0.6841289505</v>
      </c>
      <c r="AT132" s="94">
        <v>0.95237752379999996</v>
      </c>
      <c r="AU132" s="93">
        <v>1</v>
      </c>
      <c r="AV132" s="93">
        <v>2</v>
      </c>
      <c r="AW132" s="93">
        <v>3</v>
      </c>
      <c r="AX132" s="93" t="s">
        <v>227</v>
      </c>
      <c r="AY132" s="93" t="s">
        <v>228</v>
      </c>
      <c r="AZ132" s="93" t="s">
        <v>28</v>
      </c>
      <c r="BA132" s="93" t="s">
        <v>28</v>
      </c>
      <c r="BB132" s="93" t="s">
        <v>28</v>
      </c>
      <c r="BC132" s="105" t="s">
        <v>446</v>
      </c>
      <c r="BD132" s="106">
        <v>62.8</v>
      </c>
      <c r="BE132" s="106">
        <v>50.8</v>
      </c>
      <c r="BF132" s="106">
        <v>38.200000000000003</v>
      </c>
      <c r="BQ132" s="46"/>
      <c r="CC132" s="4"/>
    </row>
    <row r="133" spans="1:104" x14ac:dyDescent="0.3">
      <c r="A133" s="9"/>
      <c r="B133" t="s">
        <v>57</v>
      </c>
      <c r="C133" s="93">
        <v>604</v>
      </c>
      <c r="D133" s="103">
        <v>4933</v>
      </c>
      <c r="E133" s="104">
        <v>0.1236673443</v>
      </c>
      <c r="F133" s="94">
        <v>0.11392309439999999</v>
      </c>
      <c r="G133" s="94">
        <v>0.1342450547</v>
      </c>
      <c r="H133" s="94">
        <v>2.6346537000000001E-3</v>
      </c>
      <c r="I133" s="96">
        <v>0.1224407055</v>
      </c>
      <c r="J133" s="94">
        <v>0.1130552992</v>
      </c>
      <c r="K133" s="94">
        <v>0.1326052513</v>
      </c>
      <c r="L133" s="94">
        <v>0.88167359680000001</v>
      </c>
      <c r="M133" s="94">
        <v>0.81220297080000003</v>
      </c>
      <c r="N133" s="94">
        <v>0.95708629410000001</v>
      </c>
      <c r="O133" s="103">
        <v>569</v>
      </c>
      <c r="P133" s="103">
        <v>5088</v>
      </c>
      <c r="Q133" s="104">
        <v>0.1120323842</v>
      </c>
      <c r="R133" s="94">
        <v>0.1029502248</v>
      </c>
      <c r="S133" s="94">
        <v>0.12191576210000001</v>
      </c>
      <c r="T133" s="94">
        <v>5.0537129E-3</v>
      </c>
      <c r="U133" s="96">
        <v>0.111831761</v>
      </c>
      <c r="V133" s="94">
        <v>0.103010368</v>
      </c>
      <c r="W133" s="94">
        <v>0.1214085826</v>
      </c>
      <c r="X133" s="94">
        <v>0.88609432899999996</v>
      </c>
      <c r="Y133" s="94">
        <v>0.8142610817</v>
      </c>
      <c r="Z133" s="94">
        <v>0.96426462899999998</v>
      </c>
      <c r="AA133" s="103">
        <v>500</v>
      </c>
      <c r="AB133" s="103">
        <v>4968</v>
      </c>
      <c r="AC133" s="104">
        <v>9.9990287900000002E-2</v>
      </c>
      <c r="AD133" s="94">
        <v>9.1369444199999997E-2</v>
      </c>
      <c r="AE133" s="94">
        <v>0.109424521</v>
      </c>
      <c r="AF133" s="94">
        <v>9.1883199999999996E-4</v>
      </c>
      <c r="AG133" s="96">
        <v>0.10064412239999999</v>
      </c>
      <c r="AH133" s="94">
        <v>9.2198005700000002E-2</v>
      </c>
      <c r="AI133" s="94">
        <v>0.1098639748</v>
      </c>
      <c r="AJ133" s="94">
        <v>0.85859113590000002</v>
      </c>
      <c r="AK133" s="94">
        <v>0.78456614690000004</v>
      </c>
      <c r="AL133" s="94">
        <v>0.93960049329999995</v>
      </c>
      <c r="AM133" s="94">
        <v>6.3600741299999999E-2</v>
      </c>
      <c r="AN133" s="94">
        <v>0.89251236199999995</v>
      </c>
      <c r="AO133" s="94">
        <v>0.79146757889999997</v>
      </c>
      <c r="AP133" s="94">
        <v>1.0064572921999999</v>
      </c>
      <c r="AQ133" s="94">
        <v>9.0808401900000002E-2</v>
      </c>
      <c r="AR133" s="94">
        <v>0.90591728039999997</v>
      </c>
      <c r="AS133" s="94">
        <v>0.80789725010000002</v>
      </c>
      <c r="AT133" s="94">
        <v>1.0158298211000001</v>
      </c>
      <c r="AU133" s="93">
        <v>1</v>
      </c>
      <c r="AV133" s="93">
        <v>2</v>
      </c>
      <c r="AW133" s="93">
        <v>3</v>
      </c>
      <c r="AX133" s="93" t="s">
        <v>28</v>
      </c>
      <c r="AY133" s="93" t="s">
        <v>28</v>
      </c>
      <c r="AZ133" s="93" t="s">
        <v>28</v>
      </c>
      <c r="BA133" s="93" t="s">
        <v>28</v>
      </c>
      <c r="BB133" s="93" t="s">
        <v>28</v>
      </c>
      <c r="BC133" s="105" t="s">
        <v>229</v>
      </c>
      <c r="BD133" s="106">
        <v>120.8</v>
      </c>
      <c r="BE133" s="106">
        <v>113.8</v>
      </c>
      <c r="BF133" s="106">
        <v>100</v>
      </c>
    </row>
    <row r="134" spans="1:104" x14ac:dyDescent="0.3">
      <c r="A134" s="9"/>
      <c r="B134" t="s">
        <v>60</v>
      </c>
      <c r="C134" s="93">
        <v>235</v>
      </c>
      <c r="D134" s="103">
        <v>2119</v>
      </c>
      <c r="E134" s="104">
        <v>0.11236424189999999</v>
      </c>
      <c r="F134" s="94">
        <v>9.8734788700000006E-2</v>
      </c>
      <c r="G134" s="94">
        <v>0.1278751189</v>
      </c>
      <c r="H134" s="94">
        <v>7.7485119999999997E-4</v>
      </c>
      <c r="I134" s="96">
        <v>0.11090136859999999</v>
      </c>
      <c r="J134" s="94">
        <v>9.7591195800000002E-2</v>
      </c>
      <c r="K134" s="94">
        <v>0.12602687630000001</v>
      </c>
      <c r="L134" s="94">
        <v>0.80108929210000002</v>
      </c>
      <c r="M134" s="94">
        <v>0.70391950920000002</v>
      </c>
      <c r="N134" s="94">
        <v>0.91167249299999997</v>
      </c>
      <c r="O134" s="103">
        <v>236</v>
      </c>
      <c r="P134" s="103">
        <v>2081</v>
      </c>
      <c r="Q134" s="104">
        <v>0.1136255566</v>
      </c>
      <c r="R134" s="94">
        <v>9.9861572600000004E-2</v>
      </c>
      <c r="S134" s="94">
        <v>0.12928663909999999</v>
      </c>
      <c r="T134" s="94">
        <v>0.1049557156</v>
      </c>
      <c r="U134" s="96">
        <v>0.1134070159</v>
      </c>
      <c r="V134" s="94">
        <v>9.9823184800000006E-2</v>
      </c>
      <c r="W134" s="94">
        <v>0.1288393199</v>
      </c>
      <c r="X134" s="94">
        <v>0.89869515850000004</v>
      </c>
      <c r="Y134" s="94">
        <v>0.78983209880000005</v>
      </c>
      <c r="Z134" s="94">
        <v>1.0225628827</v>
      </c>
      <c r="AA134" s="103">
        <v>230</v>
      </c>
      <c r="AB134" s="103">
        <v>2063</v>
      </c>
      <c r="AC134" s="104">
        <v>0.1103782525</v>
      </c>
      <c r="AD134" s="94">
        <v>9.6830149899999995E-2</v>
      </c>
      <c r="AE134" s="94">
        <v>0.1258219535</v>
      </c>
      <c r="AF134" s="94">
        <v>0.4222338625</v>
      </c>
      <c r="AG134" s="96">
        <v>0.1114881241</v>
      </c>
      <c r="AH134" s="94">
        <v>9.7972014999999996E-2</v>
      </c>
      <c r="AI134" s="94">
        <v>0.12686890040000001</v>
      </c>
      <c r="AJ134" s="94">
        <v>0.94778994230000002</v>
      </c>
      <c r="AK134" s="94">
        <v>0.83145583599999995</v>
      </c>
      <c r="AL134" s="94">
        <v>1.0804010696999999</v>
      </c>
      <c r="AM134" s="94">
        <v>0.75434262399999996</v>
      </c>
      <c r="AN134" s="94">
        <v>0.97142100600000003</v>
      </c>
      <c r="AO134" s="94">
        <v>0.81009198380000003</v>
      </c>
      <c r="AP134" s="94">
        <v>1.1648785445000001</v>
      </c>
      <c r="AQ134" s="94">
        <v>0.9035951002</v>
      </c>
      <c r="AR134" s="94">
        <v>1.0112252319999999</v>
      </c>
      <c r="AS134" s="94">
        <v>0.84411173849999999</v>
      </c>
      <c r="AT134" s="94">
        <v>1.2114231126999999</v>
      </c>
      <c r="AU134" s="93">
        <v>1</v>
      </c>
      <c r="AV134" s="93" t="s">
        <v>28</v>
      </c>
      <c r="AW134" s="93" t="s">
        <v>28</v>
      </c>
      <c r="AX134" s="93" t="s">
        <v>28</v>
      </c>
      <c r="AY134" s="93" t="s">
        <v>28</v>
      </c>
      <c r="AZ134" s="93" t="s">
        <v>28</v>
      </c>
      <c r="BA134" s="93" t="s">
        <v>28</v>
      </c>
      <c r="BB134" s="93" t="s">
        <v>28</v>
      </c>
      <c r="BC134" s="105">
        <v>-1</v>
      </c>
      <c r="BD134" s="106">
        <v>47</v>
      </c>
      <c r="BE134" s="106">
        <v>47.2</v>
      </c>
      <c r="BF134" s="106">
        <v>46</v>
      </c>
    </row>
    <row r="135" spans="1:104" x14ac:dyDescent="0.3">
      <c r="A135" s="9"/>
      <c r="B135" t="s">
        <v>58</v>
      </c>
      <c r="C135" s="93">
        <v>319</v>
      </c>
      <c r="D135" s="103">
        <v>2578</v>
      </c>
      <c r="E135" s="104">
        <v>0.1240193715</v>
      </c>
      <c r="F135" s="94">
        <v>0.1109394274</v>
      </c>
      <c r="G135" s="94">
        <v>0.13864146290000001</v>
      </c>
      <c r="H135" s="94">
        <v>3.0417273200000001E-2</v>
      </c>
      <c r="I135" s="96">
        <v>0.1237393328</v>
      </c>
      <c r="J135" s="94">
        <v>0.11087908489999999</v>
      </c>
      <c r="K135" s="94">
        <v>0.13809116930000001</v>
      </c>
      <c r="L135" s="94">
        <v>0.88418333859999998</v>
      </c>
      <c r="M135" s="94">
        <v>0.79093122390000004</v>
      </c>
      <c r="N135" s="94">
        <v>0.98843003370000004</v>
      </c>
      <c r="O135" s="103">
        <v>341</v>
      </c>
      <c r="P135" s="103">
        <v>2749</v>
      </c>
      <c r="Q135" s="104">
        <v>0.12405442580000001</v>
      </c>
      <c r="R135" s="94">
        <v>0.1113551919</v>
      </c>
      <c r="S135" s="94">
        <v>0.13820191309999999</v>
      </c>
      <c r="T135" s="94">
        <v>0.7302346663</v>
      </c>
      <c r="U135" s="96">
        <v>0.1240451073</v>
      </c>
      <c r="V135" s="94">
        <v>0.11155383150000001</v>
      </c>
      <c r="W135" s="94">
        <v>0.13793509779999999</v>
      </c>
      <c r="X135" s="94">
        <v>0.98117989640000003</v>
      </c>
      <c r="Y135" s="94">
        <v>0.88073823240000004</v>
      </c>
      <c r="Z135" s="94">
        <v>1.0930761873999999</v>
      </c>
      <c r="AA135" s="103">
        <v>258</v>
      </c>
      <c r="AB135" s="103">
        <v>2559</v>
      </c>
      <c r="AC135" s="104">
        <v>9.9907257499999999E-2</v>
      </c>
      <c r="AD135" s="94">
        <v>8.8270110200000002E-2</v>
      </c>
      <c r="AE135" s="94">
        <v>0.1130785956</v>
      </c>
      <c r="AF135" s="94">
        <v>1.52624102E-2</v>
      </c>
      <c r="AG135" s="96">
        <v>0.1008206331</v>
      </c>
      <c r="AH135" s="94">
        <v>8.9239253099999999E-2</v>
      </c>
      <c r="AI135" s="94">
        <v>0.1139050328</v>
      </c>
      <c r="AJ135" s="94">
        <v>0.85787817519999998</v>
      </c>
      <c r="AK135" s="94">
        <v>0.75795295529999995</v>
      </c>
      <c r="AL135" s="94">
        <v>0.97097710140000004</v>
      </c>
      <c r="AM135" s="94">
        <v>8.7048546000000008E-3</v>
      </c>
      <c r="AN135" s="94">
        <v>0.80535020719999995</v>
      </c>
      <c r="AO135" s="94">
        <v>0.68508759320000001</v>
      </c>
      <c r="AP135" s="94">
        <v>0.94672413079999995</v>
      </c>
      <c r="AQ135" s="94">
        <v>0.9971051568</v>
      </c>
      <c r="AR135" s="94">
        <v>1.0002826514000001</v>
      </c>
      <c r="AS135" s="94">
        <v>0.85865612889999998</v>
      </c>
      <c r="AT135" s="94">
        <v>1.1652690162999999</v>
      </c>
      <c r="AU135" s="93" t="s">
        <v>28</v>
      </c>
      <c r="AV135" s="93" t="s">
        <v>28</v>
      </c>
      <c r="AW135" s="93" t="s">
        <v>28</v>
      </c>
      <c r="AX135" s="93" t="s">
        <v>28</v>
      </c>
      <c r="AY135" s="93" t="s">
        <v>228</v>
      </c>
      <c r="AZ135" s="93" t="s">
        <v>28</v>
      </c>
      <c r="BA135" s="93" t="s">
        <v>28</v>
      </c>
      <c r="BB135" s="93" t="s">
        <v>28</v>
      </c>
      <c r="BC135" s="105" t="s">
        <v>267</v>
      </c>
      <c r="BD135" s="106">
        <v>63.8</v>
      </c>
      <c r="BE135" s="106">
        <v>68.2</v>
      </c>
      <c r="BF135" s="106">
        <v>51.6</v>
      </c>
    </row>
    <row r="136" spans="1:104" x14ac:dyDescent="0.3">
      <c r="A136" s="9"/>
      <c r="B136" t="s">
        <v>61</v>
      </c>
      <c r="C136" s="93">
        <v>592</v>
      </c>
      <c r="D136" s="103">
        <v>5038</v>
      </c>
      <c r="E136" s="104">
        <v>0.1189711415</v>
      </c>
      <c r="F136" s="94">
        <v>0.10951191959999999</v>
      </c>
      <c r="G136" s="94">
        <v>0.129247415</v>
      </c>
      <c r="H136" s="94">
        <v>9.8138800000000003E-5</v>
      </c>
      <c r="I136" s="96">
        <v>0.1175069472</v>
      </c>
      <c r="J136" s="94">
        <v>0.1084125041</v>
      </c>
      <c r="K136" s="94">
        <v>0.1273642995</v>
      </c>
      <c r="L136" s="94">
        <v>0.84819250300000004</v>
      </c>
      <c r="M136" s="94">
        <v>0.78075395439999995</v>
      </c>
      <c r="N136" s="94">
        <v>0.92145613609999999</v>
      </c>
      <c r="O136" s="103">
        <v>565</v>
      </c>
      <c r="P136" s="103">
        <v>4756</v>
      </c>
      <c r="Q136" s="104">
        <v>0.1193369636</v>
      </c>
      <c r="R136" s="94">
        <v>0.1096321108</v>
      </c>
      <c r="S136" s="94">
        <v>0.12990090939999999</v>
      </c>
      <c r="T136" s="94">
        <v>0.1819194042</v>
      </c>
      <c r="U136" s="96">
        <v>0.11879730870000001</v>
      </c>
      <c r="V136" s="94">
        <v>0.1093947005</v>
      </c>
      <c r="W136" s="94">
        <v>0.1290080824</v>
      </c>
      <c r="X136" s="94">
        <v>0.94386821659999998</v>
      </c>
      <c r="Y136" s="94">
        <v>0.86710991910000002</v>
      </c>
      <c r="Z136" s="94">
        <v>1.0274213115999999</v>
      </c>
      <c r="AA136" s="103">
        <v>445</v>
      </c>
      <c r="AB136" s="103">
        <v>3844</v>
      </c>
      <c r="AC136" s="104">
        <v>0.11524303549999999</v>
      </c>
      <c r="AD136" s="94">
        <v>0.1047693989</v>
      </c>
      <c r="AE136" s="94">
        <v>0.1267637056</v>
      </c>
      <c r="AF136" s="94">
        <v>0.82912161750000002</v>
      </c>
      <c r="AG136" s="96">
        <v>0.1157648283</v>
      </c>
      <c r="AH136" s="94">
        <v>0.10549352620000001</v>
      </c>
      <c r="AI136" s="94">
        <v>0.12703618850000001</v>
      </c>
      <c r="AJ136" s="94">
        <v>0.98956259550000003</v>
      </c>
      <c r="AK136" s="94">
        <v>0.8996281451</v>
      </c>
      <c r="AL136" s="94">
        <v>1.0884876555</v>
      </c>
      <c r="AM136" s="94">
        <v>0.58182121269999998</v>
      </c>
      <c r="AN136" s="94">
        <v>0.96569438370000005</v>
      </c>
      <c r="AO136" s="94">
        <v>0.85287657139999995</v>
      </c>
      <c r="AP136" s="94">
        <v>1.0934356435000001</v>
      </c>
      <c r="AQ136" s="94">
        <v>0.958372683</v>
      </c>
      <c r="AR136" s="94">
        <v>1.0030748807000001</v>
      </c>
      <c r="AS136" s="94">
        <v>0.89385192099999999</v>
      </c>
      <c r="AT136" s="94">
        <v>1.1256441841</v>
      </c>
      <c r="AU136" s="93">
        <v>1</v>
      </c>
      <c r="AV136" s="93" t="s">
        <v>28</v>
      </c>
      <c r="AW136" s="93" t="s">
        <v>28</v>
      </c>
      <c r="AX136" s="93" t="s">
        <v>28</v>
      </c>
      <c r="AY136" s="93" t="s">
        <v>28</v>
      </c>
      <c r="AZ136" s="93" t="s">
        <v>28</v>
      </c>
      <c r="BA136" s="93" t="s">
        <v>28</v>
      </c>
      <c r="BB136" s="93" t="s">
        <v>28</v>
      </c>
      <c r="BC136" s="105">
        <v>-1</v>
      </c>
      <c r="BD136" s="106">
        <v>118.4</v>
      </c>
      <c r="BE136" s="106">
        <v>113</v>
      </c>
      <c r="BF136" s="106">
        <v>89</v>
      </c>
    </row>
    <row r="137" spans="1:104" x14ac:dyDescent="0.3">
      <c r="A137" s="9"/>
      <c r="B137" t="s">
        <v>62</v>
      </c>
      <c r="C137" s="93">
        <v>498</v>
      </c>
      <c r="D137" s="103">
        <v>3487</v>
      </c>
      <c r="E137" s="104">
        <v>0.1461906472</v>
      </c>
      <c r="F137" s="94">
        <v>0.13360918390000001</v>
      </c>
      <c r="G137" s="94">
        <v>0.15995685849999999</v>
      </c>
      <c r="H137" s="94">
        <v>0.36743593369999999</v>
      </c>
      <c r="I137" s="96">
        <v>0.1428161744</v>
      </c>
      <c r="J137" s="94">
        <v>0.13080795079999999</v>
      </c>
      <c r="K137" s="94">
        <v>0.15592675780000001</v>
      </c>
      <c r="L137" s="94">
        <v>1.0422511655</v>
      </c>
      <c r="M137" s="94">
        <v>0.9525529183</v>
      </c>
      <c r="N137" s="94">
        <v>1.1403959519</v>
      </c>
      <c r="O137" s="103">
        <v>484</v>
      </c>
      <c r="P137" s="103">
        <v>3565</v>
      </c>
      <c r="Q137" s="104">
        <v>0.13743539690000001</v>
      </c>
      <c r="R137" s="94">
        <v>0.1254427719</v>
      </c>
      <c r="S137" s="94">
        <v>0.15057454510000001</v>
      </c>
      <c r="T137" s="94">
        <v>7.3290035899999995E-2</v>
      </c>
      <c r="U137" s="96">
        <v>0.13576437590000001</v>
      </c>
      <c r="V137" s="94">
        <v>0.1241923509</v>
      </c>
      <c r="W137" s="94">
        <v>0.14841466179999999</v>
      </c>
      <c r="X137" s="94">
        <v>1.0870136044000001</v>
      </c>
      <c r="Y137" s="94">
        <v>0.99216070030000003</v>
      </c>
      <c r="Z137" s="94">
        <v>1.1909346699000001</v>
      </c>
      <c r="AA137" s="103">
        <v>340</v>
      </c>
      <c r="AB137" s="103">
        <v>2854</v>
      </c>
      <c r="AC137" s="104">
        <v>0.1195692999</v>
      </c>
      <c r="AD137" s="94">
        <v>0.10728800300000001</v>
      </c>
      <c r="AE137" s="94">
        <v>0.1332564413</v>
      </c>
      <c r="AF137" s="94">
        <v>0.63356626640000002</v>
      </c>
      <c r="AG137" s="96">
        <v>0.1191310441</v>
      </c>
      <c r="AH137" s="94">
        <v>0.1071179033</v>
      </c>
      <c r="AI137" s="94">
        <v>0.13249144400000001</v>
      </c>
      <c r="AJ137" s="94">
        <v>1.0267111257999999</v>
      </c>
      <c r="AK137" s="94">
        <v>0.92125475720000005</v>
      </c>
      <c r="AL137" s="94">
        <v>1.1442391234</v>
      </c>
      <c r="AM137" s="94">
        <v>4.9087529300000002E-2</v>
      </c>
      <c r="AN137" s="94">
        <v>0.87000367160000003</v>
      </c>
      <c r="AO137" s="94">
        <v>0.75732787560000003</v>
      </c>
      <c r="AP137" s="94">
        <v>0.99944345489999997</v>
      </c>
      <c r="AQ137" s="94">
        <v>0.33336808159999998</v>
      </c>
      <c r="AR137" s="94">
        <v>0.94011073580000004</v>
      </c>
      <c r="AS137" s="94">
        <v>0.82953874490000001</v>
      </c>
      <c r="AT137" s="94">
        <v>1.0654212368</v>
      </c>
      <c r="AU137" s="93" t="s">
        <v>28</v>
      </c>
      <c r="AV137" s="93" t="s">
        <v>28</v>
      </c>
      <c r="AW137" s="93" t="s">
        <v>28</v>
      </c>
      <c r="AX137" s="93" t="s">
        <v>28</v>
      </c>
      <c r="AY137" s="93" t="s">
        <v>228</v>
      </c>
      <c r="AZ137" s="93" t="s">
        <v>28</v>
      </c>
      <c r="BA137" s="93" t="s">
        <v>28</v>
      </c>
      <c r="BB137" s="93" t="s">
        <v>28</v>
      </c>
      <c r="BC137" s="105" t="s">
        <v>267</v>
      </c>
      <c r="BD137" s="106">
        <v>99.6</v>
      </c>
      <c r="BE137" s="106">
        <v>96.8</v>
      </c>
      <c r="BF137" s="106">
        <v>68</v>
      </c>
      <c r="CO137" s="4"/>
    </row>
    <row r="138" spans="1:104" x14ac:dyDescent="0.3">
      <c r="A138" s="9"/>
      <c r="B138" t="s">
        <v>168</v>
      </c>
      <c r="C138" s="93">
        <v>4463</v>
      </c>
      <c r="D138" s="103">
        <v>37098</v>
      </c>
      <c r="E138" s="104">
        <v>0.12130057700000001</v>
      </c>
      <c r="F138" s="94">
        <v>0.1169289131</v>
      </c>
      <c r="G138" s="94">
        <v>0.12583568580000001</v>
      </c>
      <c r="H138" s="94">
        <v>8.7434360000000007E-15</v>
      </c>
      <c r="I138" s="96">
        <v>0.1203029813</v>
      </c>
      <c r="J138" s="94">
        <v>0.1168247706</v>
      </c>
      <c r="K138" s="94">
        <v>0.12388474839999999</v>
      </c>
      <c r="L138" s="94">
        <v>0.86479997279999998</v>
      </c>
      <c r="M138" s="94">
        <v>0.83363264560000006</v>
      </c>
      <c r="N138" s="94">
        <v>0.89713256419999998</v>
      </c>
      <c r="O138" s="103">
        <v>4200</v>
      </c>
      <c r="P138" s="103">
        <v>38928</v>
      </c>
      <c r="Q138" s="104">
        <v>0.1070049175</v>
      </c>
      <c r="R138" s="94">
        <v>0.1029870103</v>
      </c>
      <c r="S138" s="94">
        <v>0.1111795782</v>
      </c>
      <c r="T138" s="94">
        <v>1.292157E-17</v>
      </c>
      <c r="U138" s="96">
        <v>0.10789149200000001</v>
      </c>
      <c r="V138" s="94">
        <v>0.1046773872</v>
      </c>
      <c r="W138" s="94">
        <v>0.11120428540000001</v>
      </c>
      <c r="X138" s="94">
        <v>0.84633073930000002</v>
      </c>
      <c r="Y138" s="94">
        <v>0.81455202829999995</v>
      </c>
      <c r="Z138" s="94">
        <v>0.87934925620000004</v>
      </c>
      <c r="AA138" s="103">
        <v>3678</v>
      </c>
      <c r="AB138" s="103">
        <v>37127</v>
      </c>
      <c r="AC138" s="104">
        <v>9.8704938500000006E-2</v>
      </c>
      <c r="AD138" s="94">
        <v>9.4822974500000004E-2</v>
      </c>
      <c r="AE138" s="94">
        <v>0.1027458264</v>
      </c>
      <c r="AF138" s="94">
        <v>6.4989679999999995E-16</v>
      </c>
      <c r="AG138" s="96">
        <v>9.9065370200000002E-2</v>
      </c>
      <c r="AH138" s="94">
        <v>9.5914973299999998E-2</v>
      </c>
      <c r="AI138" s="94">
        <v>0.10231924420000001</v>
      </c>
      <c r="AJ138" s="94">
        <v>0.84755416809999995</v>
      </c>
      <c r="AK138" s="94">
        <v>0.81422073230000003</v>
      </c>
      <c r="AL138" s="94">
        <v>0.88225224369999999</v>
      </c>
      <c r="AM138" s="94">
        <v>8.0648130000000005E-4</v>
      </c>
      <c r="AN138" s="94">
        <v>0.9224336675</v>
      </c>
      <c r="AO138" s="94">
        <v>0.87987990530000004</v>
      </c>
      <c r="AP138" s="94">
        <v>0.96704546359999999</v>
      </c>
      <c r="AQ138" s="94">
        <v>5.2125780999999999E-8</v>
      </c>
      <c r="AR138" s="94">
        <v>0.88214681390000005</v>
      </c>
      <c r="AS138" s="94">
        <v>0.84320658859999997</v>
      </c>
      <c r="AT138" s="94">
        <v>0.92288534249999998</v>
      </c>
      <c r="AU138" s="93">
        <v>1</v>
      </c>
      <c r="AV138" s="93">
        <v>2</v>
      </c>
      <c r="AW138" s="93">
        <v>3</v>
      </c>
      <c r="AX138" s="93" t="s">
        <v>227</v>
      </c>
      <c r="AY138" s="93" t="s">
        <v>228</v>
      </c>
      <c r="AZ138" s="93" t="s">
        <v>28</v>
      </c>
      <c r="BA138" s="93" t="s">
        <v>28</v>
      </c>
      <c r="BB138" s="93" t="s">
        <v>28</v>
      </c>
      <c r="BC138" s="105" t="s">
        <v>446</v>
      </c>
      <c r="BD138" s="106">
        <v>892.6</v>
      </c>
      <c r="BE138" s="106">
        <v>840</v>
      </c>
      <c r="BF138" s="106">
        <v>735.6</v>
      </c>
      <c r="BQ138" s="46"/>
      <c r="CZ138" s="4"/>
    </row>
    <row r="139" spans="1:104" s="3" customFormat="1" x14ac:dyDescent="0.3">
      <c r="A139" s="9" t="s">
        <v>234</v>
      </c>
      <c r="B139" s="3" t="s">
        <v>128</v>
      </c>
      <c r="C139" s="99">
        <v>24</v>
      </c>
      <c r="D139" s="100">
        <v>184</v>
      </c>
      <c r="E139" s="95">
        <v>0.13222841939999999</v>
      </c>
      <c r="F139" s="101">
        <v>8.85609547E-2</v>
      </c>
      <c r="G139" s="101">
        <v>0.1974273533</v>
      </c>
      <c r="H139" s="101">
        <v>0.7857352621</v>
      </c>
      <c r="I139" s="102">
        <v>0.13043478259999999</v>
      </c>
      <c r="J139" s="101">
        <v>8.74264072E-2</v>
      </c>
      <c r="K139" s="101">
        <v>0.19460061400000001</v>
      </c>
      <c r="L139" s="101">
        <v>0.9459196487</v>
      </c>
      <c r="M139" s="101">
        <v>0.63353662960000001</v>
      </c>
      <c r="N139" s="101">
        <v>1.4123318842999999</v>
      </c>
      <c r="O139" s="100">
        <v>7</v>
      </c>
      <c r="P139" s="100">
        <v>80</v>
      </c>
      <c r="Q139" s="95">
        <v>8.9268559299999994E-2</v>
      </c>
      <c r="R139" s="101">
        <v>4.2541622100000002E-2</v>
      </c>
      <c r="S139" s="101">
        <v>0.18731950729999999</v>
      </c>
      <c r="T139" s="101">
        <v>0.35955361870000002</v>
      </c>
      <c r="U139" s="102">
        <v>8.7499999999999994E-2</v>
      </c>
      <c r="V139" s="101">
        <v>4.1714218400000003E-2</v>
      </c>
      <c r="W139" s="101">
        <v>0.183540536</v>
      </c>
      <c r="X139" s="101">
        <v>0.70718010870000003</v>
      </c>
      <c r="Y139" s="101">
        <v>0.33701214800000001</v>
      </c>
      <c r="Z139" s="101">
        <v>1.4839337666000001</v>
      </c>
      <c r="AA139" s="100">
        <v>9</v>
      </c>
      <c r="AB139" s="100">
        <v>85</v>
      </c>
      <c r="AC139" s="95">
        <v>0.10770352010000001</v>
      </c>
      <c r="AD139" s="101">
        <v>5.6014973199999998E-2</v>
      </c>
      <c r="AE139" s="101">
        <v>0.2070883476</v>
      </c>
      <c r="AF139" s="101">
        <v>0.81475112689999996</v>
      </c>
      <c r="AG139" s="102">
        <v>0.1058823529</v>
      </c>
      <c r="AH139" s="101">
        <v>5.5092151899999997E-2</v>
      </c>
      <c r="AI139" s="101">
        <v>0.20349672839999999</v>
      </c>
      <c r="AJ139" s="101">
        <v>0.92482269689999996</v>
      </c>
      <c r="AK139" s="101">
        <v>0.48098630910000001</v>
      </c>
      <c r="AL139" s="101">
        <v>1.7782148982999999</v>
      </c>
      <c r="AM139" s="101">
        <v>0.70950535849999996</v>
      </c>
      <c r="AN139" s="101">
        <v>1.2065112388999999</v>
      </c>
      <c r="AO139" s="101">
        <v>0.44933015599999998</v>
      </c>
      <c r="AP139" s="101">
        <v>3.2396431672000001</v>
      </c>
      <c r="AQ139" s="101">
        <v>0.36040359199999999</v>
      </c>
      <c r="AR139" s="101">
        <v>0.67510872290000001</v>
      </c>
      <c r="AS139" s="101">
        <v>0.29088717330000002</v>
      </c>
      <c r="AT139" s="101">
        <v>1.5668335683000001</v>
      </c>
      <c r="AU139" s="99" t="s">
        <v>28</v>
      </c>
      <c r="AV139" s="99" t="s">
        <v>28</v>
      </c>
      <c r="AW139" s="99" t="s">
        <v>28</v>
      </c>
      <c r="AX139" s="99" t="s">
        <v>28</v>
      </c>
      <c r="AY139" s="99" t="s">
        <v>28</v>
      </c>
      <c r="AZ139" s="99" t="s">
        <v>28</v>
      </c>
      <c r="BA139" s="99" t="s">
        <v>28</v>
      </c>
      <c r="BB139" s="99" t="s">
        <v>28</v>
      </c>
      <c r="BC139" s="97" t="s">
        <v>28</v>
      </c>
      <c r="BD139" s="98">
        <v>4.8</v>
      </c>
      <c r="BE139" s="98">
        <v>1.4</v>
      </c>
      <c r="BF139" s="98">
        <v>1.8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Q63" sqref="Q63"/>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463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462</v>
      </c>
      <c r="BN6" s="6"/>
      <c r="BO6" s="6"/>
      <c r="BP6" s="6"/>
      <c r="BQ6" s="6"/>
      <c r="BR6" s="11"/>
      <c r="BS6" s="11"/>
      <c r="BT6" s="11"/>
      <c r="BU6" s="11"/>
    </row>
    <row r="7" spans="1:77" x14ac:dyDescent="0.3">
      <c r="A7" s="8" t="s">
        <v>37</v>
      </c>
      <c r="B7" s="93" t="s">
        <v>1</v>
      </c>
      <c r="C7" s="93" t="s">
        <v>2</v>
      </c>
      <c r="D7" s="107" t="s">
        <v>3</v>
      </c>
      <c r="E7" s="94" t="s">
        <v>4</v>
      </c>
      <c r="F7" s="94" t="s">
        <v>5</v>
      </c>
      <c r="G7" s="94" t="s">
        <v>6</v>
      </c>
      <c r="H7" s="96" t="s">
        <v>7</v>
      </c>
      <c r="I7" s="94" t="s">
        <v>155</v>
      </c>
      <c r="J7" s="94" t="s">
        <v>156</v>
      </c>
      <c r="K7" s="94" t="s">
        <v>8</v>
      </c>
      <c r="L7" s="94" t="s">
        <v>9</v>
      </c>
      <c r="M7" s="94" t="s">
        <v>10</v>
      </c>
      <c r="N7" s="94" t="s">
        <v>244</v>
      </c>
      <c r="O7" s="93" t="s">
        <v>245</v>
      </c>
      <c r="P7" s="93" t="s">
        <v>246</v>
      </c>
      <c r="Q7" s="93" t="s">
        <v>247</v>
      </c>
      <c r="R7" s="93" t="s">
        <v>248</v>
      </c>
      <c r="S7" s="93" t="s">
        <v>11</v>
      </c>
      <c r="T7" s="93" t="s">
        <v>12</v>
      </c>
      <c r="U7" s="107" t="s">
        <v>13</v>
      </c>
      <c r="V7" s="93" t="s">
        <v>14</v>
      </c>
      <c r="W7" s="93" t="s">
        <v>15</v>
      </c>
      <c r="X7" s="93" t="s">
        <v>16</v>
      </c>
      <c r="Y7" s="96" t="s">
        <v>17</v>
      </c>
      <c r="Z7" s="93" t="s">
        <v>157</v>
      </c>
      <c r="AA7" s="93" t="s">
        <v>158</v>
      </c>
      <c r="AB7" s="93" t="s">
        <v>18</v>
      </c>
      <c r="AC7" s="93" t="s">
        <v>19</v>
      </c>
      <c r="AD7" s="93" t="s">
        <v>20</v>
      </c>
      <c r="AE7" s="93" t="s">
        <v>249</v>
      </c>
      <c r="AF7" s="93" t="s">
        <v>250</v>
      </c>
      <c r="AG7" s="93" t="s">
        <v>251</v>
      </c>
      <c r="AH7" s="93" t="s">
        <v>252</v>
      </c>
      <c r="AI7" s="93" t="s">
        <v>253</v>
      </c>
      <c r="AJ7" s="93" t="s">
        <v>207</v>
      </c>
      <c r="AK7" s="93" t="s">
        <v>208</v>
      </c>
      <c r="AL7" s="107" t="s">
        <v>209</v>
      </c>
      <c r="AM7" s="93" t="s">
        <v>210</v>
      </c>
      <c r="AN7" s="93" t="s">
        <v>211</v>
      </c>
      <c r="AO7" s="93" t="s">
        <v>212</v>
      </c>
      <c r="AP7" s="96" t="s">
        <v>213</v>
      </c>
      <c r="AQ7" s="93" t="s">
        <v>214</v>
      </c>
      <c r="AR7" s="93" t="s">
        <v>215</v>
      </c>
      <c r="AS7" s="93" t="s">
        <v>216</v>
      </c>
      <c r="AT7" s="93" t="s">
        <v>217</v>
      </c>
      <c r="AU7" s="93" t="s">
        <v>218</v>
      </c>
      <c r="AV7" s="93" t="s">
        <v>254</v>
      </c>
      <c r="AW7" s="93" t="s">
        <v>255</v>
      </c>
      <c r="AX7" s="93" t="s">
        <v>256</v>
      </c>
      <c r="AY7" s="93" t="s">
        <v>257</v>
      </c>
      <c r="AZ7" s="93" t="s">
        <v>258</v>
      </c>
      <c r="BA7" s="93" t="s">
        <v>259</v>
      </c>
      <c r="BB7" s="93" t="s">
        <v>219</v>
      </c>
      <c r="BC7" s="93" t="s">
        <v>220</v>
      </c>
      <c r="BD7" s="93" t="s">
        <v>221</v>
      </c>
      <c r="BE7" s="93" t="s">
        <v>222</v>
      </c>
      <c r="BF7" s="93" t="s">
        <v>260</v>
      </c>
      <c r="BG7" s="93" t="s">
        <v>21</v>
      </c>
      <c r="BH7" s="93" t="s">
        <v>22</v>
      </c>
      <c r="BI7" s="93" t="s">
        <v>23</v>
      </c>
      <c r="BJ7" s="93" t="s">
        <v>24</v>
      </c>
      <c r="BK7" s="93" t="s">
        <v>159</v>
      </c>
      <c r="BL7" s="93" t="s">
        <v>160</v>
      </c>
      <c r="BM7" s="93" t="s">
        <v>223</v>
      </c>
      <c r="BN7" s="93" t="s">
        <v>261</v>
      </c>
      <c r="BO7" s="93" t="s">
        <v>262</v>
      </c>
      <c r="BP7" s="93" t="s">
        <v>263</v>
      </c>
      <c r="BQ7" s="93" t="s">
        <v>161</v>
      </c>
      <c r="BR7" s="94" t="s">
        <v>224</v>
      </c>
      <c r="BS7" s="94" t="s">
        <v>25</v>
      </c>
      <c r="BT7" s="94" t="s">
        <v>26</v>
      </c>
      <c r="BU7" s="94" t="s">
        <v>225</v>
      </c>
      <c r="BV7" s="97" t="s">
        <v>27</v>
      </c>
      <c r="BW7" s="98" t="s">
        <v>131</v>
      </c>
      <c r="BX7" s="98" t="s">
        <v>132</v>
      </c>
      <c r="BY7" s="98" t="s">
        <v>226</v>
      </c>
    </row>
    <row r="8" spans="1:77" x14ac:dyDescent="0.3">
      <c r="A8" t="s">
        <v>38</v>
      </c>
      <c r="B8" s="93">
        <v>45</v>
      </c>
      <c r="C8" s="93">
        <v>339</v>
      </c>
      <c r="D8" s="107">
        <v>0.1354383149</v>
      </c>
      <c r="E8" s="94">
        <v>0.101047868</v>
      </c>
      <c r="F8" s="94">
        <v>0.1815331436</v>
      </c>
      <c r="G8" s="94">
        <v>0.82477515820000002</v>
      </c>
      <c r="H8" s="96">
        <v>0.13274336279999999</v>
      </c>
      <c r="I8" s="94">
        <v>9.9111301999999998E-2</v>
      </c>
      <c r="J8" s="94">
        <v>0.17778800219999999</v>
      </c>
      <c r="K8" s="94">
        <v>0.96745153110000004</v>
      </c>
      <c r="L8" s="94">
        <v>0.7217965958</v>
      </c>
      <c r="M8" s="94">
        <v>1.2967122186</v>
      </c>
      <c r="N8" s="94" t="s">
        <v>28</v>
      </c>
      <c r="O8" s="93" t="s">
        <v>28</v>
      </c>
      <c r="P8" s="93" t="s">
        <v>28</v>
      </c>
      <c r="Q8" s="93" t="s">
        <v>28</v>
      </c>
      <c r="R8" s="93" t="s">
        <v>28</v>
      </c>
      <c r="S8" s="93">
        <v>18</v>
      </c>
      <c r="T8" s="93">
        <v>158</v>
      </c>
      <c r="U8" s="107">
        <v>0.1161453075</v>
      </c>
      <c r="V8" s="94">
        <v>7.3142412800000001E-2</v>
      </c>
      <c r="W8" s="94">
        <v>0.1844310562</v>
      </c>
      <c r="X8" s="94">
        <v>0.72180817249999996</v>
      </c>
      <c r="Y8" s="96">
        <v>0.11392405059999999</v>
      </c>
      <c r="Z8" s="94">
        <v>7.1776997999999995E-2</v>
      </c>
      <c r="AA8" s="94">
        <v>0.18081961739999999</v>
      </c>
      <c r="AB8" s="94">
        <v>0.91942684210000003</v>
      </c>
      <c r="AC8" s="94">
        <v>0.57900830530000003</v>
      </c>
      <c r="AD8" s="94">
        <v>1.4599889332</v>
      </c>
      <c r="AE8" s="93" t="s">
        <v>28</v>
      </c>
      <c r="AF8" s="93" t="s">
        <v>28</v>
      </c>
      <c r="AG8" s="93" t="s">
        <v>28</v>
      </c>
      <c r="AH8" s="93" t="s">
        <v>28</v>
      </c>
      <c r="AI8" s="93" t="s">
        <v>28</v>
      </c>
      <c r="AJ8" s="93">
        <v>22</v>
      </c>
      <c r="AK8" s="93">
        <v>237</v>
      </c>
      <c r="AL8" s="107">
        <v>9.3037776099999997E-2</v>
      </c>
      <c r="AM8" s="94">
        <v>6.1227520299999998E-2</v>
      </c>
      <c r="AN8" s="94">
        <v>0.1413747893</v>
      </c>
      <c r="AO8" s="94">
        <v>0.29290436679999998</v>
      </c>
      <c r="AP8" s="96">
        <v>9.2827004199999993E-2</v>
      </c>
      <c r="AQ8" s="94">
        <v>6.1121999900000001E-2</v>
      </c>
      <c r="AR8" s="94">
        <v>0.14097792479999999</v>
      </c>
      <c r="AS8" s="94">
        <v>0.79889168830000001</v>
      </c>
      <c r="AT8" s="94">
        <v>0.52574512330000001</v>
      </c>
      <c r="AU8" s="94">
        <v>1.2139493102000001</v>
      </c>
      <c r="AV8" s="93" t="s">
        <v>28</v>
      </c>
      <c r="AW8" s="93" t="s">
        <v>28</v>
      </c>
      <c r="AX8" s="93" t="s">
        <v>28</v>
      </c>
      <c r="AY8" s="93" t="s">
        <v>28</v>
      </c>
      <c r="AZ8" s="93" t="s">
        <v>28</v>
      </c>
      <c r="BA8" s="93" t="s">
        <v>28</v>
      </c>
      <c r="BB8" s="93" t="s">
        <v>28</v>
      </c>
      <c r="BC8" s="93" t="s">
        <v>28</v>
      </c>
      <c r="BD8" s="93" t="s">
        <v>28</v>
      </c>
      <c r="BE8" s="93" t="s">
        <v>28</v>
      </c>
      <c r="BF8" s="93" t="s">
        <v>28</v>
      </c>
      <c r="BG8" s="93" t="s">
        <v>28</v>
      </c>
      <c r="BH8" s="93" t="s">
        <v>28</v>
      </c>
      <c r="BI8" s="93" t="s">
        <v>28</v>
      </c>
      <c r="BJ8" s="93" t="s">
        <v>28</v>
      </c>
      <c r="BK8" s="93" t="s">
        <v>28</v>
      </c>
      <c r="BL8" s="93" t="s">
        <v>28</v>
      </c>
      <c r="BM8" s="93" t="s">
        <v>28</v>
      </c>
      <c r="BN8" s="93" t="s">
        <v>28</v>
      </c>
      <c r="BO8" s="93" t="s">
        <v>28</v>
      </c>
      <c r="BP8" s="93" t="s">
        <v>28</v>
      </c>
      <c r="BQ8" s="93" t="s">
        <v>28</v>
      </c>
      <c r="BR8" s="94" t="s">
        <v>28</v>
      </c>
      <c r="BS8" s="94" t="s">
        <v>28</v>
      </c>
      <c r="BT8" s="94" t="s">
        <v>28</v>
      </c>
      <c r="BU8" s="94" t="s">
        <v>28</v>
      </c>
      <c r="BV8" s="105" t="s">
        <v>28</v>
      </c>
      <c r="BW8" s="106">
        <v>9</v>
      </c>
      <c r="BX8" s="106">
        <v>3.6</v>
      </c>
      <c r="BY8" s="106">
        <v>4.4000000000000004</v>
      </c>
    </row>
    <row r="9" spans="1:77" x14ac:dyDescent="0.3">
      <c r="A9" t="s">
        <v>39</v>
      </c>
      <c r="B9" s="93">
        <v>1726</v>
      </c>
      <c r="C9" s="93">
        <v>9112</v>
      </c>
      <c r="D9" s="107">
        <v>0.19373300490000001</v>
      </c>
      <c r="E9" s="94">
        <v>0.18406247270000001</v>
      </c>
      <c r="F9" s="94">
        <v>0.2039116211</v>
      </c>
      <c r="G9" s="94">
        <v>1.6875929999999999E-35</v>
      </c>
      <c r="H9" s="96">
        <v>0.18942054429999999</v>
      </c>
      <c r="I9" s="94">
        <v>0.18069182049999999</v>
      </c>
      <c r="J9" s="94">
        <v>0.19857092879999999</v>
      </c>
      <c r="K9" s="94">
        <v>1.3838572371</v>
      </c>
      <c r="L9" s="94">
        <v>1.314779508</v>
      </c>
      <c r="M9" s="94">
        <v>1.4565642688</v>
      </c>
      <c r="N9" s="94" t="s">
        <v>40</v>
      </c>
      <c r="O9" s="94">
        <v>0.80740498309999997</v>
      </c>
      <c r="P9" s="94">
        <v>0.75775507409999998</v>
      </c>
      <c r="Q9" s="94">
        <v>0.86030807180000002</v>
      </c>
      <c r="R9" s="101">
        <v>3.9299920000000002E-11</v>
      </c>
      <c r="S9" s="93">
        <v>1558</v>
      </c>
      <c r="T9" s="93">
        <v>9134</v>
      </c>
      <c r="U9" s="107">
        <v>0.17436801020000001</v>
      </c>
      <c r="V9" s="94">
        <v>0.1652553635</v>
      </c>
      <c r="W9" s="94">
        <v>0.1839831539</v>
      </c>
      <c r="X9" s="94">
        <v>5.6096259999999997E-32</v>
      </c>
      <c r="Y9" s="96">
        <v>0.1705714911</v>
      </c>
      <c r="Z9" s="94">
        <v>0.1623085826</v>
      </c>
      <c r="AA9" s="94">
        <v>0.17925505310000001</v>
      </c>
      <c r="AB9" s="94">
        <v>1.3803280776</v>
      </c>
      <c r="AC9" s="94">
        <v>1.3081907513</v>
      </c>
      <c r="AD9" s="94">
        <v>1.4564432595000001</v>
      </c>
      <c r="AE9" s="93" t="s">
        <v>46</v>
      </c>
      <c r="AF9" s="94">
        <v>0.75008377670000004</v>
      </c>
      <c r="AG9" s="94">
        <v>0.70180472270000005</v>
      </c>
      <c r="AH9" s="94">
        <v>0.80168407799999997</v>
      </c>
      <c r="AI9" s="101">
        <v>2.4159280000000001E-17</v>
      </c>
      <c r="AJ9" s="93">
        <v>1050</v>
      </c>
      <c r="AK9" s="93">
        <v>6984</v>
      </c>
      <c r="AL9" s="107">
        <v>0.15265326379999999</v>
      </c>
      <c r="AM9" s="94">
        <v>0.14316965440000001</v>
      </c>
      <c r="AN9" s="94">
        <v>0.1627650709</v>
      </c>
      <c r="AO9" s="94">
        <v>1.33882E-16</v>
      </c>
      <c r="AP9" s="96">
        <v>0.15034364259999999</v>
      </c>
      <c r="AQ9" s="94">
        <v>0.14151954329999999</v>
      </c>
      <c r="AR9" s="94">
        <v>0.1597179467</v>
      </c>
      <c r="AS9" s="94">
        <v>1.3107946975</v>
      </c>
      <c r="AT9" s="94">
        <v>1.2293613589000001</v>
      </c>
      <c r="AU9" s="94">
        <v>1.3976222098</v>
      </c>
      <c r="AV9" s="93" t="s">
        <v>239</v>
      </c>
      <c r="AW9" s="94">
        <v>0.86871641209999995</v>
      </c>
      <c r="AX9" s="94">
        <v>0.81011196880000003</v>
      </c>
      <c r="AY9" s="94">
        <v>0.93156036909999995</v>
      </c>
      <c r="AZ9" s="101">
        <v>7.8349400000000006E-5</v>
      </c>
      <c r="BA9" s="94" t="s">
        <v>240</v>
      </c>
      <c r="BB9" s="94">
        <v>2.8014971E-3</v>
      </c>
      <c r="BC9" s="94">
        <v>1.5534767661</v>
      </c>
      <c r="BD9" s="94">
        <v>1.1637227505000001</v>
      </c>
      <c r="BE9" s="94">
        <v>2.0737671940000002</v>
      </c>
      <c r="BF9" s="93" t="s">
        <v>237</v>
      </c>
      <c r="BG9" s="94">
        <v>0.1155418312</v>
      </c>
      <c r="BH9" s="94">
        <v>0.80177967120000004</v>
      </c>
      <c r="BI9" s="94">
        <v>0.60892717210000002</v>
      </c>
      <c r="BJ9" s="94">
        <v>1.0557102239</v>
      </c>
      <c r="BK9" s="93">
        <v>1</v>
      </c>
      <c r="BL9" s="93">
        <v>2</v>
      </c>
      <c r="BM9" s="93">
        <v>3</v>
      </c>
      <c r="BN9" s="93" t="s">
        <v>450</v>
      </c>
      <c r="BO9" s="93" t="s">
        <v>450</v>
      </c>
      <c r="BP9" s="93" t="s">
        <v>450</v>
      </c>
      <c r="BQ9" s="93" t="s">
        <v>28</v>
      </c>
      <c r="BR9" s="94" t="s">
        <v>228</v>
      </c>
      <c r="BS9" s="94" t="s">
        <v>28</v>
      </c>
      <c r="BT9" s="94" t="s">
        <v>28</v>
      </c>
      <c r="BU9" s="94" t="s">
        <v>28</v>
      </c>
      <c r="BV9" s="105" t="s">
        <v>264</v>
      </c>
      <c r="BW9" s="106">
        <v>345.2</v>
      </c>
      <c r="BX9" s="106">
        <v>311.60000000000002</v>
      </c>
      <c r="BY9" s="106">
        <v>210</v>
      </c>
    </row>
    <row r="10" spans="1:77" x14ac:dyDescent="0.3">
      <c r="A10" t="s">
        <v>31</v>
      </c>
      <c r="B10" s="93">
        <v>977</v>
      </c>
      <c r="C10" s="93">
        <v>6270</v>
      </c>
      <c r="D10" s="107">
        <v>0.15912595069999999</v>
      </c>
      <c r="E10" s="94">
        <v>0.14901313090000001</v>
      </c>
      <c r="F10" s="94">
        <v>0.16992508000000001</v>
      </c>
      <c r="G10" s="94">
        <v>1.3161760000000001E-4</v>
      </c>
      <c r="H10" s="96">
        <v>0.15582137160000001</v>
      </c>
      <c r="I10" s="94">
        <v>0.14635065580000001</v>
      </c>
      <c r="J10" s="94">
        <v>0.16590496099999999</v>
      </c>
      <c r="K10" s="94">
        <v>1.1366550505999999</v>
      </c>
      <c r="L10" s="94">
        <v>1.0644180101</v>
      </c>
      <c r="M10" s="94">
        <v>1.2137944790999999</v>
      </c>
      <c r="N10" s="94" t="s">
        <v>28</v>
      </c>
      <c r="O10" s="94" t="s">
        <v>28</v>
      </c>
      <c r="P10" s="94" t="s">
        <v>28</v>
      </c>
      <c r="Q10" s="94" t="s">
        <v>28</v>
      </c>
      <c r="R10" s="101" t="s">
        <v>28</v>
      </c>
      <c r="S10" s="93">
        <v>1112</v>
      </c>
      <c r="T10" s="93">
        <v>7236</v>
      </c>
      <c r="U10" s="107">
        <v>0.15652948780000001</v>
      </c>
      <c r="V10" s="94">
        <v>0.1471052384</v>
      </c>
      <c r="W10" s="94">
        <v>0.1665574987</v>
      </c>
      <c r="X10" s="94">
        <v>1.313825E-11</v>
      </c>
      <c r="Y10" s="96">
        <v>0.15367606410000001</v>
      </c>
      <c r="Z10" s="94">
        <v>0.1449040057</v>
      </c>
      <c r="AA10" s="94">
        <v>0.16297915700000001</v>
      </c>
      <c r="AB10" s="94">
        <v>1.2391151721</v>
      </c>
      <c r="AC10" s="94">
        <v>1.1645111435</v>
      </c>
      <c r="AD10" s="94">
        <v>1.3184986836999999</v>
      </c>
      <c r="AE10" s="93" t="s">
        <v>28</v>
      </c>
      <c r="AF10" s="94" t="s">
        <v>28</v>
      </c>
      <c r="AG10" s="94" t="s">
        <v>28</v>
      </c>
      <c r="AH10" s="94" t="s">
        <v>28</v>
      </c>
      <c r="AI10" s="101" t="s">
        <v>28</v>
      </c>
      <c r="AJ10" s="93">
        <v>1138</v>
      </c>
      <c r="AK10" s="93">
        <v>8157</v>
      </c>
      <c r="AL10" s="107">
        <v>0.1417340262</v>
      </c>
      <c r="AM10" s="94">
        <v>0.13322544350000001</v>
      </c>
      <c r="AN10" s="94">
        <v>0.15078601850000001</v>
      </c>
      <c r="AO10" s="94">
        <v>5.0267560000000001E-10</v>
      </c>
      <c r="AP10" s="96">
        <v>0.1395120755</v>
      </c>
      <c r="AQ10" s="94">
        <v>0.13163738380000001</v>
      </c>
      <c r="AR10" s="94">
        <v>0.14785783990000001</v>
      </c>
      <c r="AS10" s="94">
        <v>1.2170339858999999</v>
      </c>
      <c r="AT10" s="94">
        <v>1.143972953</v>
      </c>
      <c r="AU10" s="94">
        <v>1.2947611382999999</v>
      </c>
      <c r="AV10" s="93" t="s">
        <v>28</v>
      </c>
      <c r="AW10" s="94" t="s">
        <v>28</v>
      </c>
      <c r="AX10" s="94" t="s">
        <v>28</v>
      </c>
      <c r="AY10" s="94" t="s">
        <v>28</v>
      </c>
      <c r="AZ10" s="101" t="s">
        <v>28</v>
      </c>
      <c r="BA10" s="94" t="s">
        <v>28</v>
      </c>
      <c r="BB10" s="94" t="s">
        <v>28</v>
      </c>
      <c r="BC10" s="94" t="s">
        <v>28</v>
      </c>
      <c r="BD10" s="94" t="s">
        <v>28</v>
      </c>
      <c r="BE10" s="94" t="s">
        <v>28</v>
      </c>
      <c r="BF10" s="93" t="s">
        <v>28</v>
      </c>
      <c r="BG10" s="94" t="s">
        <v>28</v>
      </c>
      <c r="BH10" s="94" t="s">
        <v>28</v>
      </c>
      <c r="BI10" s="94" t="s">
        <v>28</v>
      </c>
      <c r="BJ10" s="94" t="s">
        <v>28</v>
      </c>
      <c r="BK10" s="93">
        <v>1</v>
      </c>
      <c r="BL10" s="93">
        <v>2</v>
      </c>
      <c r="BM10" s="93">
        <v>3</v>
      </c>
      <c r="BN10" s="93" t="s">
        <v>28</v>
      </c>
      <c r="BO10" s="93" t="s">
        <v>28</v>
      </c>
      <c r="BP10" s="93" t="s">
        <v>28</v>
      </c>
      <c r="BQ10" s="93" t="s">
        <v>28</v>
      </c>
      <c r="BR10" s="94" t="s">
        <v>28</v>
      </c>
      <c r="BS10" s="94" t="s">
        <v>28</v>
      </c>
      <c r="BT10" s="94" t="s">
        <v>28</v>
      </c>
      <c r="BU10" s="94" t="s">
        <v>28</v>
      </c>
      <c r="BV10" s="105" t="s">
        <v>264</v>
      </c>
      <c r="BW10" s="106">
        <v>195.4</v>
      </c>
      <c r="BX10" s="106">
        <v>222.4</v>
      </c>
      <c r="BY10" s="106">
        <v>227.6</v>
      </c>
    </row>
    <row r="11" spans="1:77" x14ac:dyDescent="0.3">
      <c r="A11" t="s">
        <v>32</v>
      </c>
      <c r="B11" s="93">
        <v>835</v>
      </c>
      <c r="C11" s="93">
        <v>5709</v>
      </c>
      <c r="D11" s="107">
        <v>0.14891782819999999</v>
      </c>
      <c r="E11" s="94">
        <v>0.1387752022</v>
      </c>
      <c r="F11" s="94">
        <v>0.1598017457</v>
      </c>
      <c r="G11" s="94">
        <v>8.6012570900000002E-2</v>
      </c>
      <c r="H11" s="96">
        <v>0.1462602908</v>
      </c>
      <c r="I11" s="94">
        <v>0.1366688023</v>
      </c>
      <c r="J11" s="94">
        <v>0.15652491499999999</v>
      </c>
      <c r="K11" s="94">
        <v>1.0637372521999999</v>
      </c>
      <c r="L11" s="94">
        <v>0.99128730259999998</v>
      </c>
      <c r="M11" s="94">
        <v>1.141482332</v>
      </c>
      <c r="N11" s="94" t="s">
        <v>28</v>
      </c>
      <c r="O11" s="94" t="s">
        <v>28</v>
      </c>
      <c r="P11" s="94" t="s">
        <v>28</v>
      </c>
      <c r="Q11" s="94" t="s">
        <v>28</v>
      </c>
      <c r="R11" s="101" t="s">
        <v>28</v>
      </c>
      <c r="S11" s="93">
        <v>826</v>
      </c>
      <c r="T11" s="93">
        <v>5936</v>
      </c>
      <c r="U11" s="107">
        <v>0.14112621550000001</v>
      </c>
      <c r="V11" s="94">
        <v>0.13144818750000001</v>
      </c>
      <c r="W11" s="94">
        <v>0.15151679979999999</v>
      </c>
      <c r="X11" s="94">
        <v>2.2351971E-3</v>
      </c>
      <c r="Y11" s="96">
        <v>0.1391509434</v>
      </c>
      <c r="Z11" s="94">
        <v>0.12997776520000001</v>
      </c>
      <c r="AA11" s="94">
        <v>0.14897151850000001</v>
      </c>
      <c r="AB11" s="94">
        <v>1.1171801382</v>
      </c>
      <c r="AC11" s="94">
        <v>1.0405671526</v>
      </c>
      <c r="AD11" s="94">
        <v>1.1994338454</v>
      </c>
      <c r="AE11" s="93" t="s">
        <v>28</v>
      </c>
      <c r="AF11" s="94" t="s">
        <v>28</v>
      </c>
      <c r="AG11" s="94" t="s">
        <v>28</v>
      </c>
      <c r="AH11" s="94" t="s">
        <v>28</v>
      </c>
      <c r="AI11" s="101" t="s">
        <v>28</v>
      </c>
      <c r="AJ11" s="93">
        <v>816</v>
      </c>
      <c r="AK11" s="93">
        <v>6479</v>
      </c>
      <c r="AL11" s="107">
        <v>0.1273762551</v>
      </c>
      <c r="AM11" s="94">
        <v>0.1185508968</v>
      </c>
      <c r="AN11" s="94">
        <v>0.13685860499999999</v>
      </c>
      <c r="AO11" s="94">
        <v>1.44439861E-2</v>
      </c>
      <c r="AP11" s="96">
        <v>0.1259453619</v>
      </c>
      <c r="AQ11" s="94">
        <v>0.1175937296</v>
      </c>
      <c r="AR11" s="94">
        <v>0.1348901361</v>
      </c>
      <c r="AS11" s="94">
        <v>1.0937474615</v>
      </c>
      <c r="AT11" s="94">
        <v>1.0179663579</v>
      </c>
      <c r="AU11" s="94">
        <v>1.1751699849999999</v>
      </c>
      <c r="AV11" s="93" t="s">
        <v>28</v>
      </c>
      <c r="AW11" s="94" t="s">
        <v>28</v>
      </c>
      <c r="AX11" s="94" t="s">
        <v>28</v>
      </c>
      <c r="AY11" s="94" t="s">
        <v>28</v>
      </c>
      <c r="AZ11" s="101" t="s">
        <v>28</v>
      </c>
      <c r="BA11" s="94" t="s">
        <v>28</v>
      </c>
      <c r="BB11" s="94" t="s">
        <v>28</v>
      </c>
      <c r="BC11" s="94" t="s">
        <v>28</v>
      </c>
      <c r="BD11" s="94" t="s">
        <v>28</v>
      </c>
      <c r="BE11" s="94" t="s">
        <v>28</v>
      </c>
      <c r="BF11" s="93" t="s">
        <v>28</v>
      </c>
      <c r="BG11" s="94" t="s">
        <v>28</v>
      </c>
      <c r="BH11" s="94" t="s">
        <v>28</v>
      </c>
      <c r="BI11" s="94" t="s">
        <v>28</v>
      </c>
      <c r="BJ11" s="94" t="s">
        <v>28</v>
      </c>
      <c r="BK11" s="93" t="s">
        <v>28</v>
      </c>
      <c r="BL11" s="93">
        <v>2</v>
      </c>
      <c r="BM11" s="93" t="s">
        <v>28</v>
      </c>
      <c r="BN11" s="93" t="s">
        <v>28</v>
      </c>
      <c r="BO11" s="93" t="s">
        <v>28</v>
      </c>
      <c r="BP11" s="93" t="s">
        <v>28</v>
      </c>
      <c r="BQ11" s="93" t="s">
        <v>28</v>
      </c>
      <c r="BR11" s="94" t="s">
        <v>28</v>
      </c>
      <c r="BS11" s="94" t="s">
        <v>28</v>
      </c>
      <c r="BT11" s="94" t="s">
        <v>28</v>
      </c>
      <c r="BU11" s="94" t="s">
        <v>28</v>
      </c>
      <c r="BV11" s="105">
        <v>2</v>
      </c>
      <c r="BW11" s="106">
        <v>167</v>
      </c>
      <c r="BX11" s="106">
        <v>165.2</v>
      </c>
      <c r="BY11" s="106">
        <v>163.19999999999999</v>
      </c>
    </row>
    <row r="12" spans="1:77" x14ac:dyDescent="0.3">
      <c r="A12" t="s">
        <v>33</v>
      </c>
      <c r="B12" s="93">
        <v>1022</v>
      </c>
      <c r="C12" s="93">
        <v>6698</v>
      </c>
      <c r="D12" s="107">
        <v>0.1553713709</v>
      </c>
      <c r="E12" s="94">
        <v>0.14569554530000001</v>
      </c>
      <c r="F12" s="94">
        <v>0.16568978030000001</v>
      </c>
      <c r="G12" s="94">
        <v>1.4901815000000001E-3</v>
      </c>
      <c r="H12" s="96">
        <v>0.15258286060000001</v>
      </c>
      <c r="I12" s="94">
        <v>0.1435091822</v>
      </c>
      <c r="J12" s="94">
        <v>0.16223024180000001</v>
      </c>
      <c r="K12" s="94">
        <v>1.1098356531</v>
      </c>
      <c r="L12" s="94">
        <v>1.0407201129000001</v>
      </c>
      <c r="M12" s="94">
        <v>1.1835412436999999</v>
      </c>
      <c r="N12" s="94" t="s">
        <v>28</v>
      </c>
      <c r="O12" s="94" t="s">
        <v>28</v>
      </c>
      <c r="P12" s="94" t="s">
        <v>28</v>
      </c>
      <c r="Q12" s="94" t="s">
        <v>28</v>
      </c>
      <c r="R12" s="101" t="s">
        <v>28</v>
      </c>
      <c r="S12" s="93">
        <v>916</v>
      </c>
      <c r="T12" s="93">
        <v>6745</v>
      </c>
      <c r="U12" s="107">
        <v>0.1379228897</v>
      </c>
      <c r="V12" s="94">
        <v>0.1288875867</v>
      </c>
      <c r="W12" s="94">
        <v>0.14759158729999999</v>
      </c>
      <c r="X12" s="94">
        <v>1.10464026E-2</v>
      </c>
      <c r="Y12" s="96">
        <v>0.1358042995</v>
      </c>
      <c r="Z12" s="94">
        <v>0.1272884591</v>
      </c>
      <c r="AA12" s="94">
        <v>0.14488986579999999</v>
      </c>
      <c r="AB12" s="94">
        <v>1.0918220433000001</v>
      </c>
      <c r="AC12" s="94">
        <v>1.0202969833</v>
      </c>
      <c r="AD12" s="94">
        <v>1.1683611672000001</v>
      </c>
      <c r="AE12" s="93" t="s">
        <v>28</v>
      </c>
      <c r="AF12" s="94" t="s">
        <v>28</v>
      </c>
      <c r="AG12" s="94" t="s">
        <v>28</v>
      </c>
      <c r="AH12" s="94" t="s">
        <v>28</v>
      </c>
      <c r="AI12" s="101" t="s">
        <v>28</v>
      </c>
      <c r="AJ12" s="93">
        <v>844</v>
      </c>
      <c r="AK12" s="93">
        <v>6411</v>
      </c>
      <c r="AL12" s="107">
        <v>0.13256003399999999</v>
      </c>
      <c r="AM12" s="94">
        <v>0.1235128377</v>
      </c>
      <c r="AN12" s="94">
        <v>0.1422699288</v>
      </c>
      <c r="AO12" s="94">
        <v>3.3002219999999998E-4</v>
      </c>
      <c r="AP12" s="96">
        <v>0.1316487287</v>
      </c>
      <c r="AQ12" s="94">
        <v>0.1230600548</v>
      </c>
      <c r="AR12" s="94">
        <v>0.140836828</v>
      </c>
      <c r="AS12" s="94">
        <v>1.1382592513000001</v>
      </c>
      <c r="AT12" s="94">
        <v>1.0605732805999999</v>
      </c>
      <c r="AU12" s="94">
        <v>1.2216356445000001</v>
      </c>
      <c r="AV12" s="93" t="s">
        <v>28</v>
      </c>
      <c r="AW12" s="94" t="s">
        <v>28</v>
      </c>
      <c r="AX12" s="94" t="s">
        <v>28</v>
      </c>
      <c r="AY12" s="94" t="s">
        <v>28</v>
      </c>
      <c r="AZ12" s="101" t="s">
        <v>28</v>
      </c>
      <c r="BA12" s="94" t="s">
        <v>28</v>
      </c>
      <c r="BB12" s="94" t="s">
        <v>28</v>
      </c>
      <c r="BC12" s="94" t="s">
        <v>28</v>
      </c>
      <c r="BD12" s="94" t="s">
        <v>28</v>
      </c>
      <c r="BE12" s="94" t="s">
        <v>28</v>
      </c>
      <c r="BF12" s="93" t="s">
        <v>28</v>
      </c>
      <c r="BG12" s="94" t="s">
        <v>28</v>
      </c>
      <c r="BH12" s="94" t="s">
        <v>28</v>
      </c>
      <c r="BI12" s="94" t="s">
        <v>28</v>
      </c>
      <c r="BJ12" s="94" t="s">
        <v>28</v>
      </c>
      <c r="BK12" s="93">
        <v>1</v>
      </c>
      <c r="BL12" s="93" t="s">
        <v>28</v>
      </c>
      <c r="BM12" s="93">
        <v>3</v>
      </c>
      <c r="BN12" s="93" t="s">
        <v>28</v>
      </c>
      <c r="BO12" s="93" t="s">
        <v>28</v>
      </c>
      <c r="BP12" s="93" t="s">
        <v>28</v>
      </c>
      <c r="BQ12" s="93" t="s">
        <v>28</v>
      </c>
      <c r="BR12" s="94" t="s">
        <v>28</v>
      </c>
      <c r="BS12" s="94" t="s">
        <v>28</v>
      </c>
      <c r="BT12" s="94" t="s">
        <v>28</v>
      </c>
      <c r="BU12" s="94" t="s">
        <v>28</v>
      </c>
      <c r="BV12" s="105" t="s">
        <v>425</v>
      </c>
      <c r="BW12" s="106">
        <v>204.4</v>
      </c>
      <c r="BX12" s="106">
        <v>183.2</v>
      </c>
      <c r="BY12" s="106">
        <v>168.8</v>
      </c>
    </row>
    <row r="13" spans="1:77" x14ac:dyDescent="0.3">
      <c r="A13" t="s">
        <v>41</v>
      </c>
      <c r="B13" s="93">
        <v>790</v>
      </c>
      <c r="C13" s="93">
        <v>5602</v>
      </c>
      <c r="D13" s="107">
        <v>0.14224131540000001</v>
      </c>
      <c r="E13" s="94">
        <v>0.13230862460000001</v>
      </c>
      <c r="F13" s="94">
        <v>0.15291967440000001</v>
      </c>
      <c r="G13" s="94">
        <v>0.66645739309999996</v>
      </c>
      <c r="H13" s="96">
        <v>0.14102106389999999</v>
      </c>
      <c r="I13" s="94">
        <v>0.1315223606</v>
      </c>
      <c r="J13" s="94">
        <v>0.15120577509999999</v>
      </c>
      <c r="K13" s="94">
        <v>1.0160461494999999</v>
      </c>
      <c r="L13" s="94">
        <v>0.94509579190000004</v>
      </c>
      <c r="M13" s="94">
        <v>1.0923229018</v>
      </c>
      <c r="N13" s="94" t="s">
        <v>28</v>
      </c>
      <c r="O13" s="94" t="s">
        <v>28</v>
      </c>
      <c r="P13" s="94" t="s">
        <v>28</v>
      </c>
      <c r="Q13" s="94" t="s">
        <v>28</v>
      </c>
      <c r="R13" s="101" t="s">
        <v>28</v>
      </c>
      <c r="S13" s="93">
        <v>694</v>
      </c>
      <c r="T13" s="93">
        <v>5775</v>
      </c>
      <c r="U13" s="107">
        <v>0.1206733525</v>
      </c>
      <c r="V13" s="94">
        <v>0.111727992</v>
      </c>
      <c r="W13" s="94">
        <v>0.13033491210000001</v>
      </c>
      <c r="X13" s="94">
        <v>0.24423629769999999</v>
      </c>
      <c r="Y13" s="96">
        <v>0.1201731602</v>
      </c>
      <c r="Z13" s="94">
        <v>0.1115568681</v>
      </c>
      <c r="AA13" s="94">
        <v>0.1294549468</v>
      </c>
      <c r="AB13" s="94">
        <v>0.95527164929999997</v>
      </c>
      <c r="AC13" s="94">
        <v>0.88445858939999999</v>
      </c>
      <c r="AD13" s="94">
        <v>1.0317542675</v>
      </c>
      <c r="AE13" s="93" t="s">
        <v>28</v>
      </c>
      <c r="AF13" s="94" t="s">
        <v>28</v>
      </c>
      <c r="AG13" s="94" t="s">
        <v>28</v>
      </c>
      <c r="AH13" s="94" t="s">
        <v>28</v>
      </c>
      <c r="AI13" s="101" t="s">
        <v>28</v>
      </c>
      <c r="AJ13" s="93">
        <v>724</v>
      </c>
      <c r="AK13" s="93">
        <v>5665</v>
      </c>
      <c r="AL13" s="107">
        <v>0.12780677979999999</v>
      </c>
      <c r="AM13" s="94">
        <v>0.11847280590000001</v>
      </c>
      <c r="AN13" s="94">
        <v>0.13787613809999999</v>
      </c>
      <c r="AO13" s="94">
        <v>1.6254618700000001E-2</v>
      </c>
      <c r="AP13" s="96">
        <v>0.12780229479999999</v>
      </c>
      <c r="AQ13" s="94">
        <v>0.1188239529</v>
      </c>
      <c r="AR13" s="94">
        <v>0.13745904049999999</v>
      </c>
      <c r="AS13" s="94">
        <v>1.0974442673</v>
      </c>
      <c r="AT13" s="94">
        <v>1.0172958110000001</v>
      </c>
      <c r="AU13" s="94">
        <v>1.1839072834</v>
      </c>
      <c r="AV13" s="93" t="s">
        <v>28</v>
      </c>
      <c r="AW13" s="94" t="s">
        <v>28</v>
      </c>
      <c r="AX13" s="94" t="s">
        <v>28</v>
      </c>
      <c r="AY13" s="94" t="s">
        <v>28</v>
      </c>
      <c r="AZ13" s="101" t="s">
        <v>28</v>
      </c>
      <c r="BA13" s="94" t="s">
        <v>28</v>
      </c>
      <c r="BB13" s="94" t="s">
        <v>28</v>
      </c>
      <c r="BC13" s="94" t="s">
        <v>28</v>
      </c>
      <c r="BD13" s="94" t="s">
        <v>28</v>
      </c>
      <c r="BE13" s="94" t="s">
        <v>28</v>
      </c>
      <c r="BF13" s="93" t="s">
        <v>28</v>
      </c>
      <c r="BG13" s="94" t="s">
        <v>28</v>
      </c>
      <c r="BH13" s="94" t="s">
        <v>28</v>
      </c>
      <c r="BI13" s="94" t="s">
        <v>28</v>
      </c>
      <c r="BJ13" s="94" t="s">
        <v>28</v>
      </c>
      <c r="BK13" s="93" t="s">
        <v>28</v>
      </c>
      <c r="BL13" s="93" t="s">
        <v>28</v>
      </c>
      <c r="BM13" s="93" t="s">
        <v>28</v>
      </c>
      <c r="BN13" s="93" t="s">
        <v>28</v>
      </c>
      <c r="BO13" s="93" t="s">
        <v>28</v>
      </c>
      <c r="BP13" s="93" t="s">
        <v>28</v>
      </c>
      <c r="BQ13" s="93" t="s">
        <v>28</v>
      </c>
      <c r="BR13" s="94" t="s">
        <v>28</v>
      </c>
      <c r="BS13" s="94" t="s">
        <v>28</v>
      </c>
      <c r="BT13" s="94" t="s">
        <v>28</v>
      </c>
      <c r="BU13" s="94" t="s">
        <v>28</v>
      </c>
      <c r="BV13" s="105" t="s">
        <v>28</v>
      </c>
      <c r="BW13" s="106">
        <v>158</v>
      </c>
      <c r="BX13" s="106">
        <v>138.80000000000001</v>
      </c>
      <c r="BY13" s="106">
        <v>144.80000000000001</v>
      </c>
    </row>
    <row r="14" spans="1:77" x14ac:dyDescent="0.3">
      <c r="A14" t="s">
        <v>42</v>
      </c>
      <c r="B14" s="93">
        <v>1297</v>
      </c>
      <c r="C14" s="93">
        <v>10457</v>
      </c>
      <c r="D14" s="107">
        <v>0.1261329726</v>
      </c>
      <c r="E14" s="94">
        <v>0.1190514696</v>
      </c>
      <c r="F14" s="94">
        <v>0.13363570259999999</v>
      </c>
      <c r="G14" s="94">
        <v>4.0485899999999998E-4</v>
      </c>
      <c r="H14" s="96">
        <v>0.1240317491</v>
      </c>
      <c r="I14" s="94">
        <v>0.11746202880000001</v>
      </c>
      <c r="J14" s="94">
        <v>0.13096891769999999</v>
      </c>
      <c r="K14" s="94">
        <v>0.9009823964</v>
      </c>
      <c r="L14" s="94">
        <v>0.85039840209999995</v>
      </c>
      <c r="M14" s="94">
        <v>0.95457526329999998</v>
      </c>
      <c r="N14" s="94" t="s">
        <v>43</v>
      </c>
      <c r="O14" s="94">
        <v>0.93622715810000001</v>
      </c>
      <c r="P14" s="94">
        <v>0.87434930550000001</v>
      </c>
      <c r="Q14" s="94">
        <v>1.0024841172000001</v>
      </c>
      <c r="R14" s="101">
        <v>5.8912123300000001E-2</v>
      </c>
      <c r="S14" s="93">
        <v>1291</v>
      </c>
      <c r="T14" s="93">
        <v>10862</v>
      </c>
      <c r="U14" s="107">
        <v>0.119863266</v>
      </c>
      <c r="V14" s="94">
        <v>0.1131018312</v>
      </c>
      <c r="W14" s="94">
        <v>0.1270289117</v>
      </c>
      <c r="X14" s="94">
        <v>7.6391773600000004E-2</v>
      </c>
      <c r="Y14" s="96">
        <v>0.1188547229</v>
      </c>
      <c r="Z14" s="94">
        <v>0.1125450021</v>
      </c>
      <c r="AA14" s="94">
        <v>0.1255181917</v>
      </c>
      <c r="AB14" s="94">
        <v>0.94885886080000004</v>
      </c>
      <c r="AC14" s="94">
        <v>0.89533414460000005</v>
      </c>
      <c r="AD14" s="94">
        <v>1.0055833827</v>
      </c>
      <c r="AE14" s="93" t="s">
        <v>47</v>
      </c>
      <c r="AF14" s="94">
        <v>0.85239412299999995</v>
      </c>
      <c r="AG14" s="94">
        <v>0.79495102279999996</v>
      </c>
      <c r="AH14" s="94">
        <v>0.91398805709999997</v>
      </c>
      <c r="AI14" s="101">
        <v>7.2392142999999999E-6</v>
      </c>
      <c r="AJ14" s="93">
        <v>1115</v>
      </c>
      <c r="AK14" s="93">
        <v>9543</v>
      </c>
      <c r="AL14" s="107">
        <v>0.11704019490000001</v>
      </c>
      <c r="AM14" s="94">
        <v>0.1099630246</v>
      </c>
      <c r="AN14" s="94">
        <v>0.12457284859999999</v>
      </c>
      <c r="AO14" s="94">
        <v>0.87560152790000001</v>
      </c>
      <c r="AP14" s="96">
        <v>0.1168395683</v>
      </c>
      <c r="AQ14" s="94">
        <v>0.11017890919999999</v>
      </c>
      <c r="AR14" s="94">
        <v>0.123902885</v>
      </c>
      <c r="AS14" s="94">
        <v>1.0049943449000001</v>
      </c>
      <c r="AT14" s="94">
        <v>0.94422448599999997</v>
      </c>
      <c r="AU14" s="94">
        <v>1.0696753242999999</v>
      </c>
      <c r="AV14" s="93" t="s">
        <v>241</v>
      </c>
      <c r="AW14" s="94">
        <v>0.76372134169999994</v>
      </c>
      <c r="AX14" s="94">
        <v>0.70777586540000004</v>
      </c>
      <c r="AY14" s="94">
        <v>0.82408897550000004</v>
      </c>
      <c r="AZ14" s="101">
        <v>3.7957840000000001E-12</v>
      </c>
      <c r="BA14" s="94" t="s">
        <v>242</v>
      </c>
      <c r="BB14" s="94">
        <v>3.6741173600000003E-2</v>
      </c>
      <c r="BC14" s="94">
        <v>0.71925591229999997</v>
      </c>
      <c r="BD14" s="94">
        <v>0.52793834490000002</v>
      </c>
      <c r="BE14" s="94">
        <v>0.97990432490000001</v>
      </c>
      <c r="BF14" s="93" t="s">
        <v>238</v>
      </c>
      <c r="BG14" s="94">
        <v>5.9225839699999998E-2</v>
      </c>
      <c r="BH14" s="94">
        <v>0.75470570869999998</v>
      </c>
      <c r="BI14" s="94">
        <v>0.56337371110000001</v>
      </c>
      <c r="BJ14" s="94">
        <v>1.0110175457999999</v>
      </c>
      <c r="BK14" s="93">
        <v>1</v>
      </c>
      <c r="BL14" s="93" t="s">
        <v>28</v>
      </c>
      <c r="BM14" s="93" t="s">
        <v>28</v>
      </c>
      <c r="BN14" s="93" t="s">
        <v>28</v>
      </c>
      <c r="BO14" s="93" t="s">
        <v>266</v>
      </c>
      <c r="BP14" s="93" t="s">
        <v>266</v>
      </c>
      <c r="BQ14" s="93" t="s">
        <v>28</v>
      </c>
      <c r="BR14" s="94" t="s">
        <v>228</v>
      </c>
      <c r="BS14" s="94" t="s">
        <v>28</v>
      </c>
      <c r="BT14" s="94" t="s">
        <v>28</v>
      </c>
      <c r="BU14" s="94" t="s">
        <v>28</v>
      </c>
      <c r="BV14" s="105">
        <v>1</v>
      </c>
      <c r="BW14" s="106">
        <v>259.39999999999998</v>
      </c>
      <c r="BX14" s="106">
        <v>258.2</v>
      </c>
      <c r="BY14" s="106">
        <v>223</v>
      </c>
    </row>
    <row r="15" spans="1:77" x14ac:dyDescent="0.3">
      <c r="A15" t="s">
        <v>34</v>
      </c>
      <c r="B15" s="93">
        <v>1035</v>
      </c>
      <c r="C15" s="93">
        <v>8636</v>
      </c>
      <c r="D15" s="107">
        <v>0.1209407052</v>
      </c>
      <c r="E15" s="94">
        <v>0.1134519458</v>
      </c>
      <c r="F15" s="94">
        <v>0.1289237842</v>
      </c>
      <c r="G15" s="94">
        <v>7.2548726000000003E-6</v>
      </c>
      <c r="H15" s="96">
        <v>0.1198471515</v>
      </c>
      <c r="I15" s="94">
        <v>0.112763721</v>
      </c>
      <c r="J15" s="94">
        <v>0.12737553870000001</v>
      </c>
      <c r="K15" s="94">
        <v>0.86389343029999999</v>
      </c>
      <c r="L15" s="94">
        <v>0.8104003568</v>
      </c>
      <c r="M15" s="94">
        <v>0.92091748559999997</v>
      </c>
      <c r="N15" s="94" t="s">
        <v>28</v>
      </c>
      <c r="O15" s="94" t="s">
        <v>28</v>
      </c>
      <c r="P15" s="94" t="s">
        <v>28</v>
      </c>
      <c r="Q15" s="94" t="s">
        <v>28</v>
      </c>
      <c r="R15" s="94" t="s">
        <v>28</v>
      </c>
      <c r="S15" s="93">
        <v>1018</v>
      </c>
      <c r="T15" s="93">
        <v>9179</v>
      </c>
      <c r="U15" s="107">
        <v>0.11109404370000001</v>
      </c>
      <c r="V15" s="94">
        <v>0.1041475348</v>
      </c>
      <c r="W15" s="94">
        <v>0.1185038759</v>
      </c>
      <c r="X15" s="94">
        <v>9.6324100000000002E-5</v>
      </c>
      <c r="Y15" s="96">
        <v>0.1109053274</v>
      </c>
      <c r="Z15" s="94">
        <v>0.10429754500000001</v>
      </c>
      <c r="AA15" s="94">
        <v>0.1179317465</v>
      </c>
      <c r="AB15" s="94">
        <v>0.87944014250000002</v>
      </c>
      <c r="AC15" s="94">
        <v>0.82445034689999996</v>
      </c>
      <c r="AD15" s="94">
        <v>0.93809768800000004</v>
      </c>
      <c r="AE15" s="93" t="s">
        <v>28</v>
      </c>
      <c r="AF15" s="93" t="s">
        <v>28</v>
      </c>
      <c r="AG15" s="93" t="s">
        <v>28</v>
      </c>
      <c r="AH15" s="93" t="s">
        <v>28</v>
      </c>
      <c r="AI15" s="93" t="s">
        <v>28</v>
      </c>
      <c r="AJ15" s="93">
        <v>861</v>
      </c>
      <c r="AK15" s="93">
        <v>8515</v>
      </c>
      <c r="AL15" s="107">
        <v>0.100486587</v>
      </c>
      <c r="AM15" s="94">
        <v>9.3688291500000007E-2</v>
      </c>
      <c r="AN15" s="94">
        <v>0.10777818660000001</v>
      </c>
      <c r="AO15" s="94">
        <v>3.6715899999999999E-5</v>
      </c>
      <c r="AP15" s="96">
        <v>0.1011156782</v>
      </c>
      <c r="AQ15" s="94">
        <v>9.4582247199999997E-2</v>
      </c>
      <c r="AR15" s="94">
        <v>0.10810041720000001</v>
      </c>
      <c r="AS15" s="94">
        <v>0.86285272989999995</v>
      </c>
      <c r="AT15" s="94">
        <v>0.80447749800000001</v>
      </c>
      <c r="AU15" s="94">
        <v>0.92546383880000005</v>
      </c>
      <c r="AV15" s="93" t="s">
        <v>28</v>
      </c>
      <c r="AW15" s="93" t="s">
        <v>28</v>
      </c>
      <c r="AX15" s="93" t="s">
        <v>28</v>
      </c>
      <c r="AY15" s="93" t="s">
        <v>28</v>
      </c>
      <c r="AZ15" s="93" t="s">
        <v>28</v>
      </c>
      <c r="BA15" s="93" t="s">
        <v>28</v>
      </c>
      <c r="BB15" s="93" t="s">
        <v>28</v>
      </c>
      <c r="BC15" s="93" t="s">
        <v>28</v>
      </c>
      <c r="BD15" s="93" t="s">
        <v>28</v>
      </c>
      <c r="BE15" s="93" t="s">
        <v>28</v>
      </c>
      <c r="BF15" s="93" t="s">
        <v>28</v>
      </c>
      <c r="BG15" s="93" t="s">
        <v>28</v>
      </c>
      <c r="BH15" s="93" t="s">
        <v>28</v>
      </c>
      <c r="BI15" s="93" t="s">
        <v>28</v>
      </c>
      <c r="BJ15" s="93" t="s">
        <v>28</v>
      </c>
      <c r="BK15" s="93">
        <v>1</v>
      </c>
      <c r="BL15" s="93">
        <v>2</v>
      </c>
      <c r="BM15" s="93">
        <v>3</v>
      </c>
      <c r="BN15" s="93" t="s">
        <v>28</v>
      </c>
      <c r="BO15" s="93" t="s">
        <v>28</v>
      </c>
      <c r="BP15" s="93" t="s">
        <v>28</v>
      </c>
      <c r="BQ15" s="93" t="s">
        <v>28</v>
      </c>
      <c r="BR15" s="94" t="s">
        <v>28</v>
      </c>
      <c r="BS15" s="94" t="s">
        <v>28</v>
      </c>
      <c r="BT15" s="94" t="s">
        <v>28</v>
      </c>
      <c r="BU15" s="94" t="s">
        <v>28</v>
      </c>
      <c r="BV15" s="105" t="s">
        <v>264</v>
      </c>
      <c r="BW15" s="106">
        <v>207</v>
      </c>
      <c r="BX15" s="106">
        <v>203.6</v>
      </c>
      <c r="BY15" s="106">
        <v>172.2</v>
      </c>
    </row>
    <row r="16" spans="1:77" x14ac:dyDescent="0.3">
      <c r="A16" t="s">
        <v>35</v>
      </c>
      <c r="B16" s="93">
        <v>984</v>
      </c>
      <c r="C16" s="93">
        <v>8113</v>
      </c>
      <c r="D16" s="107">
        <v>0.1220064381</v>
      </c>
      <c r="E16" s="94">
        <v>0.11427855770000001</v>
      </c>
      <c r="F16" s="94">
        <v>0.13025690240000001</v>
      </c>
      <c r="G16" s="94">
        <v>3.7970199999999998E-5</v>
      </c>
      <c r="H16" s="96">
        <v>0.1212868236</v>
      </c>
      <c r="I16" s="94">
        <v>0.1139405492</v>
      </c>
      <c r="J16" s="94">
        <v>0.1291067464</v>
      </c>
      <c r="K16" s="94">
        <v>0.87150608340000002</v>
      </c>
      <c r="L16" s="94">
        <v>0.81630494119999997</v>
      </c>
      <c r="M16" s="94">
        <v>0.9304401028</v>
      </c>
      <c r="N16" s="94" t="s">
        <v>28</v>
      </c>
      <c r="O16" s="93" t="s">
        <v>28</v>
      </c>
      <c r="P16" s="93" t="s">
        <v>28</v>
      </c>
      <c r="Q16" s="93" t="s">
        <v>28</v>
      </c>
      <c r="R16" s="93" t="s">
        <v>28</v>
      </c>
      <c r="S16" s="93">
        <v>852</v>
      </c>
      <c r="T16" s="93">
        <v>8128</v>
      </c>
      <c r="U16" s="107">
        <v>0.10471328019999999</v>
      </c>
      <c r="V16" s="94">
        <v>9.7628878799999999E-2</v>
      </c>
      <c r="W16" s="94">
        <v>0.1123117584</v>
      </c>
      <c r="X16" s="94">
        <v>1.5264219E-7</v>
      </c>
      <c r="Y16" s="96">
        <v>0.1048228346</v>
      </c>
      <c r="Z16" s="94">
        <v>9.8015377200000003E-2</v>
      </c>
      <c r="AA16" s="94">
        <v>0.1121030901</v>
      </c>
      <c r="AB16" s="94">
        <v>0.82892888779999996</v>
      </c>
      <c r="AC16" s="94">
        <v>0.77284751029999998</v>
      </c>
      <c r="AD16" s="94">
        <v>0.88907978850000002</v>
      </c>
      <c r="AE16" s="93" t="s">
        <v>28</v>
      </c>
      <c r="AF16" s="93" t="s">
        <v>28</v>
      </c>
      <c r="AG16" s="93" t="s">
        <v>28</v>
      </c>
      <c r="AH16" s="93" t="s">
        <v>28</v>
      </c>
      <c r="AI16" s="93" t="s">
        <v>28</v>
      </c>
      <c r="AJ16" s="93">
        <v>819</v>
      </c>
      <c r="AK16" s="93">
        <v>7783</v>
      </c>
      <c r="AL16" s="107">
        <v>0.1042369041</v>
      </c>
      <c r="AM16" s="94">
        <v>9.7026469599999998E-2</v>
      </c>
      <c r="AN16" s="94">
        <v>0.1119831756</v>
      </c>
      <c r="AO16" s="94">
        <v>2.4340309000000001E-3</v>
      </c>
      <c r="AP16" s="96">
        <v>0.105229346</v>
      </c>
      <c r="AQ16" s="94">
        <v>9.8263783600000001E-2</v>
      </c>
      <c r="AR16" s="94">
        <v>0.1126886719</v>
      </c>
      <c r="AS16" s="94">
        <v>0.8950557482</v>
      </c>
      <c r="AT16" s="94">
        <v>0.83314158329999999</v>
      </c>
      <c r="AU16" s="94">
        <v>0.96157100839999998</v>
      </c>
      <c r="AV16" s="93" t="s">
        <v>28</v>
      </c>
      <c r="AW16" s="93" t="s">
        <v>28</v>
      </c>
      <c r="AX16" s="93" t="s">
        <v>28</v>
      </c>
      <c r="AY16" s="93" t="s">
        <v>28</v>
      </c>
      <c r="AZ16" s="93" t="s">
        <v>28</v>
      </c>
      <c r="BA16" s="93" t="s">
        <v>28</v>
      </c>
      <c r="BB16" s="93" t="s">
        <v>28</v>
      </c>
      <c r="BC16" s="93" t="s">
        <v>28</v>
      </c>
      <c r="BD16" s="93" t="s">
        <v>28</v>
      </c>
      <c r="BE16" s="93" t="s">
        <v>28</v>
      </c>
      <c r="BF16" s="93" t="s">
        <v>28</v>
      </c>
      <c r="BG16" s="93" t="s">
        <v>28</v>
      </c>
      <c r="BH16" s="93" t="s">
        <v>28</v>
      </c>
      <c r="BI16" s="93" t="s">
        <v>28</v>
      </c>
      <c r="BJ16" s="93" t="s">
        <v>28</v>
      </c>
      <c r="BK16" s="93">
        <v>1</v>
      </c>
      <c r="BL16" s="93">
        <v>2</v>
      </c>
      <c r="BM16" s="93">
        <v>3</v>
      </c>
      <c r="BN16" s="93" t="s">
        <v>28</v>
      </c>
      <c r="BO16" s="93" t="s">
        <v>28</v>
      </c>
      <c r="BP16" s="93" t="s">
        <v>28</v>
      </c>
      <c r="BQ16" s="93" t="s">
        <v>28</v>
      </c>
      <c r="BR16" s="94" t="s">
        <v>28</v>
      </c>
      <c r="BS16" s="94" t="s">
        <v>28</v>
      </c>
      <c r="BT16" s="94" t="s">
        <v>28</v>
      </c>
      <c r="BU16" s="94" t="s">
        <v>28</v>
      </c>
      <c r="BV16" s="105" t="s">
        <v>264</v>
      </c>
      <c r="BW16" s="106">
        <v>196.8</v>
      </c>
      <c r="BX16" s="106">
        <v>170.4</v>
      </c>
      <c r="BY16" s="106">
        <v>163.80000000000001</v>
      </c>
    </row>
    <row r="17" spans="1:77" x14ac:dyDescent="0.3">
      <c r="A17" t="s">
        <v>36</v>
      </c>
      <c r="B17" s="93">
        <v>856</v>
      </c>
      <c r="C17" s="93">
        <v>7246</v>
      </c>
      <c r="D17" s="107">
        <v>0.1180605196</v>
      </c>
      <c r="E17" s="94">
        <v>0.1100998415</v>
      </c>
      <c r="F17" s="94">
        <v>0.12659678790000001</v>
      </c>
      <c r="G17" s="94">
        <v>1.7153044999999999E-6</v>
      </c>
      <c r="H17" s="96">
        <v>0.118134143</v>
      </c>
      <c r="I17" s="94">
        <v>0.11047956740000001</v>
      </c>
      <c r="J17" s="94">
        <v>0.12631906570000001</v>
      </c>
      <c r="K17" s="94">
        <v>0.84331993139999994</v>
      </c>
      <c r="L17" s="94">
        <v>0.78645588840000002</v>
      </c>
      <c r="M17" s="94">
        <v>0.90429548209999999</v>
      </c>
      <c r="N17" s="94" t="s">
        <v>28</v>
      </c>
      <c r="O17" s="93" t="s">
        <v>28</v>
      </c>
      <c r="P17" s="93" t="s">
        <v>28</v>
      </c>
      <c r="Q17" s="93" t="s">
        <v>28</v>
      </c>
      <c r="R17" s="93" t="s">
        <v>28</v>
      </c>
      <c r="S17" s="93">
        <v>782</v>
      </c>
      <c r="T17" s="93">
        <v>7821</v>
      </c>
      <c r="U17" s="107">
        <v>9.9566865599999999E-2</v>
      </c>
      <c r="V17" s="94">
        <v>9.2566393600000005E-2</v>
      </c>
      <c r="W17" s="94">
        <v>0.1070967588</v>
      </c>
      <c r="X17" s="94">
        <v>1.56433E-10</v>
      </c>
      <c r="Y17" s="96">
        <v>9.9987213899999997E-2</v>
      </c>
      <c r="Z17" s="94">
        <v>9.32192409E-2</v>
      </c>
      <c r="AA17" s="94">
        <v>0.1072465603</v>
      </c>
      <c r="AB17" s="94">
        <v>0.78818895769999997</v>
      </c>
      <c r="AC17" s="94">
        <v>0.7327719801</v>
      </c>
      <c r="AD17" s="94">
        <v>0.84779692709999999</v>
      </c>
      <c r="AE17" s="93" t="s">
        <v>28</v>
      </c>
      <c r="AF17" s="93" t="s">
        <v>28</v>
      </c>
      <c r="AG17" s="93" t="s">
        <v>28</v>
      </c>
      <c r="AH17" s="93" t="s">
        <v>28</v>
      </c>
      <c r="AI17" s="93" t="s">
        <v>28</v>
      </c>
      <c r="AJ17" s="93">
        <v>715</v>
      </c>
      <c r="AK17" s="93">
        <v>8165</v>
      </c>
      <c r="AL17" s="107">
        <v>8.6436563800000005E-2</v>
      </c>
      <c r="AM17" s="94">
        <v>8.0085112799999997E-2</v>
      </c>
      <c r="AN17" s="94">
        <v>9.3291740600000006E-2</v>
      </c>
      <c r="AO17" s="94">
        <v>1.917807E-14</v>
      </c>
      <c r="AP17" s="96">
        <v>8.7568891600000004E-2</v>
      </c>
      <c r="AQ17" s="94">
        <v>8.13798191E-2</v>
      </c>
      <c r="AR17" s="94">
        <v>9.4228653600000004E-2</v>
      </c>
      <c r="AS17" s="94">
        <v>0.74220875949999998</v>
      </c>
      <c r="AT17" s="94">
        <v>0.6876704669</v>
      </c>
      <c r="AU17" s="94">
        <v>0.80107241650000005</v>
      </c>
      <c r="AV17" s="93" t="s">
        <v>28</v>
      </c>
      <c r="AW17" s="93" t="s">
        <v>28</v>
      </c>
      <c r="AX17" s="93" t="s">
        <v>28</v>
      </c>
      <c r="AY17" s="93" t="s">
        <v>28</v>
      </c>
      <c r="AZ17" s="93" t="s">
        <v>28</v>
      </c>
      <c r="BA17" s="93" t="s">
        <v>28</v>
      </c>
      <c r="BB17" s="93" t="s">
        <v>28</v>
      </c>
      <c r="BC17" s="93" t="s">
        <v>28</v>
      </c>
      <c r="BD17" s="93" t="s">
        <v>28</v>
      </c>
      <c r="BE17" s="93" t="s">
        <v>28</v>
      </c>
      <c r="BF17" s="93" t="s">
        <v>28</v>
      </c>
      <c r="BG17" s="93" t="s">
        <v>28</v>
      </c>
      <c r="BH17" s="93" t="s">
        <v>28</v>
      </c>
      <c r="BI17" s="93" t="s">
        <v>28</v>
      </c>
      <c r="BJ17" s="93" t="s">
        <v>28</v>
      </c>
      <c r="BK17" s="93">
        <v>1</v>
      </c>
      <c r="BL17" s="93">
        <v>2</v>
      </c>
      <c r="BM17" s="93">
        <v>3</v>
      </c>
      <c r="BN17" s="93" t="s">
        <v>28</v>
      </c>
      <c r="BO17" s="93" t="s">
        <v>28</v>
      </c>
      <c r="BP17" s="93" t="s">
        <v>28</v>
      </c>
      <c r="BQ17" s="93" t="s">
        <v>28</v>
      </c>
      <c r="BR17" s="94" t="s">
        <v>28</v>
      </c>
      <c r="BS17" s="94" t="s">
        <v>28</v>
      </c>
      <c r="BT17" s="94" t="s">
        <v>28</v>
      </c>
      <c r="BU17" s="94" t="s">
        <v>28</v>
      </c>
      <c r="BV17" s="105" t="s">
        <v>264</v>
      </c>
      <c r="BW17" s="106">
        <v>171.2</v>
      </c>
      <c r="BX17" s="106">
        <v>156.4</v>
      </c>
      <c r="BY17" s="106">
        <v>143</v>
      </c>
    </row>
    <row r="18" spans="1:77" x14ac:dyDescent="0.3">
      <c r="A18" t="s">
        <v>44</v>
      </c>
      <c r="B18" s="93">
        <v>706</v>
      </c>
      <c r="C18" s="93">
        <v>6027</v>
      </c>
      <c r="D18" s="107">
        <v>0.1156470042</v>
      </c>
      <c r="E18" s="94">
        <v>0.10713714119999999</v>
      </c>
      <c r="F18" s="94">
        <v>0.1248328024</v>
      </c>
      <c r="G18" s="94">
        <v>9.6108327000000008E-7</v>
      </c>
      <c r="H18" s="96">
        <v>0.1171395387</v>
      </c>
      <c r="I18" s="94">
        <v>0.1088098263</v>
      </c>
      <c r="J18" s="94">
        <v>0.1261069152</v>
      </c>
      <c r="K18" s="94">
        <v>0.82607991209999998</v>
      </c>
      <c r="L18" s="94">
        <v>0.76529297760000004</v>
      </c>
      <c r="M18" s="94">
        <v>0.89169513010000001</v>
      </c>
      <c r="N18" s="94" t="s">
        <v>28</v>
      </c>
      <c r="O18" s="93" t="s">
        <v>28</v>
      </c>
      <c r="P18" s="93" t="s">
        <v>28</v>
      </c>
      <c r="Q18" s="93" t="s">
        <v>28</v>
      </c>
      <c r="R18" s="93" t="s">
        <v>28</v>
      </c>
      <c r="S18" s="93">
        <v>666</v>
      </c>
      <c r="T18" s="93">
        <v>6585</v>
      </c>
      <c r="U18" s="107">
        <v>9.9640235800000004E-2</v>
      </c>
      <c r="V18" s="94">
        <v>9.2106453300000002E-2</v>
      </c>
      <c r="W18" s="94">
        <v>0.10779023879999999</v>
      </c>
      <c r="X18" s="94">
        <v>3.3140587E-9</v>
      </c>
      <c r="Y18" s="96">
        <v>0.10113895220000001</v>
      </c>
      <c r="Z18" s="94">
        <v>9.3742182399999999E-2</v>
      </c>
      <c r="AA18" s="94">
        <v>0.1091193674</v>
      </c>
      <c r="AB18" s="94">
        <v>0.78876976909999996</v>
      </c>
      <c r="AC18" s="94">
        <v>0.72913101130000002</v>
      </c>
      <c r="AD18" s="94">
        <v>0.85328663709999997</v>
      </c>
      <c r="AE18" s="93" t="s">
        <v>28</v>
      </c>
      <c r="AF18" s="93" t="s">
        <v>28</v>
      </c>
      <c r="AG18" s="93" t="s">
        <v>28</v>
      </c>
      <c r="AH18" s="93" t="s">
        <v>28</v>
      </c>
      <c r="AI18" s="93" t="s">
        <v>28</v>
      </c>
      <c r="AJ18" s="93">
        <v>542</v>
      </c>
      <c r="AK18" s="93">
        <v>6302</v>
      </c>
      <c r="AL18" s="107">
        <v>8.4225331200000003E-2</v>
      </c>
      <c r="AM18" s="94">
        <v>7.7217103499999995E-2</v>
      </c>
      <c r="AN18" s="94">
        <v>9.1869625900000002E-2</v>
      </c>
      <c r="AO18" s="94">
        <v>2.6595600000000002E-13</v>
      </c>
      <c r="AP18" s="96">
        <v>8.6004443E-2</v>
      </c>
      <c r="AQ18" s="94">
        <v>7.9060335100000004E-2</v>
      </c>
      <c r="AR18" s="94">
        <v>9.3558472899999995E-2</v>
      </c>
      <c r="AS18" s="94">
        <v>0.72322146809999999</v>
      </c>
      <c r="AT18" s="94">
        <v>0.66304360210000002</v>
      </c>
      <c r="AU18" s="94">
        <v>0.78886107979999998</v>
      </c>
      <c r="AV18" s="93" t="s">
        <v>28</v>
      </c>
      <c r="AW18" s="93" t="s">
        <v>28</v>
      </c>
      <c r="AX18" s="93" t="s">
        <v>28</v>
      </c>
      <c r="AY18" s="93" t="s">
        <v>28</v>
      </c>
      <c r="AZ18" s="93" t="s">
        <v>28</v>
      </c>
      <c r="BA18" s="93" t="s">
        <v>28</v>
      </c>
      <c r="BB18" s="93" t="s">
        <v>28</v>
      </c>
      <c r="BC18" s="93" t="s">
        <v>28</v>
      </c>
      <c r="BD18" s="93" t="s">
        <v>28</v>
      </c>
      <c r="BE18" s="93" t="s">
        <v>28</v>
      </c>
      <c r="BF18" s="93" t="s">
        <v>28</v>
      </c>
      <c r="BG18" s="93" t="s">
        <v>28</v>
      </c>
      <c r="BH18" s="93" t="s">
        <v>28</v>
      </c>
      <c r="BI18" s="93" t="s">
        <v>28</v>
      </c>
      <c r="BJ18" s="93" t="s">
        <v>28</v>
      </c>
      <c r="BK18" s="93">
        <v>1</v>
      </c>
      <c r="BL18" s="93">
        <v>2</v>
      </c>
      <c r="BM18" s="93">
        <v>3</v>
      </c>
      <c r="BN18" s="93" t="s">
        <v>28</v>
      </c>
      <c r="BO18" s="93" t="s">
        <v>28</v>
      </c>
      <c r="BP18" s="93" t="s">
        <v>28</v>
      </c>
      <c r="BQ18" s="93" t="s">
        <v>28</v>
      </c>
      <c r="BR18" s="94" t="s">
        <v>28</v>
      </c>
      <c r="BS18" s="94" t="s">
        <v>28</v>
      </c>
      <c r="BT18" s="94" t="s">
        <v>28</v>
      </c>
      <c r="BU18" s="94" t="s">
        <v>28</v>
      </c>
      <c r="BV18" s="105" t="s">
        <v>264</v>
      </c>
      <c r="BW18" s="106">
        <v>141.19999999999999</v>
      </c>
      <c r="BX18" s="106">
        <v>133.19999999999999</v>
      </c>
      <c r="BY18" s="106">
        <v>108.4</v>
      </c>
    </row>
    <row r="19" spans="1:77" x14ac:dyDescent="0.3">
      <c r="A19" t="s">
        <v>45</v>
      </c>
      <c r="B19" s="93">
        <v>10273</v>
      </c>
      <c r="C19" s="93">
        <v>74209</v>
      </c>
      <c r="D19" s="107">
        <v>0.13999493569999999</v>
      </c>
      <c r="E19" s="94">
        <v>0.1360310505</v>
      </c>
      <c r="F19" s="94">
        <v>0.1440743267</v>
      </c>
      <c r="G19" s="94" t="s">
        <v>28</v>
      </c>
      <c r="H19" s="96">
        <v>0.13843334369999999</v>
      </c>
      <c r="I19" s="94">
        <v>0.13578211100000001</v>
      </c>
      <c r="J19" s="94">
        <v>0.1411363434</v>
      </c>
      <c r="K19" s="94" t="s">
        <v>28</v>
      </c>
      <c r="L19" s="94" t="s">
        <v>28</v>
      </c>
      <c r="M19" s="94" t="s">
        <v>28</v>
      </c>
      <c r="N19" s="94" t="s">
        <v>28</v>
      </c>
      <c r="O19" s="93" t="s">
        <v>28</v>
      </c>
      <c r="P19" s="93" t="s">
        <v>28</v>
      </c>
      <c r="Q19" s="93" t="s">
        <v>28</v>
      </c>
      <c r="R19" s="93" t="s">
        <v>28</v>
      </c>
      <c r="S19" s="93">
        <v>9733</v>
      </c>
      <c r="T19" s="93">
        <v>77559</v>
      </c>
      <c r="U19" s="107">
        <v>0.12632359870000001</v>
      </c>
      <c r="V19" s="94">
        <v>0.122713371</v>
      </c>
      <c r="W19" s="94">
        <v>0.1300400394</v>
      </c>
      <c r="X19" s="94" t="s">
        <v>28</v>
      </c>
      <c r="Y19" s="96">
        <v>0.1254915613</v>
      </c>
      <c r="Z19" s="94">
        <v>0.12302306540000001</v>
      </c>
      <c r="AA19" s="94">
        <v>0.1280095883</v>
      </c>
      <c r="AB19" s="94" t="s">
        <v>28</v>
      </c>
      <c r="AC19" s="94" t="s">
        <v>28</v>
      </c>
      <c r="AD19" s="94" t="s">
        <v>28</v>
      </c>
      <c r="AE19" s="93" t="s">
        <v>28</v>
      </c>
      <c r="AF19" s="93" t="s">
        <v>28</v>
      </c>
      <c r="AG19" s="93" t="s">
        <v>28</v>
      </c>
      <c r="AH19" s="93" t="s">
        <v>28</v>
      </c>
      <c r="AI19" s="93" t="s">
        <v>28</v>
      </c>
      <c r="AJ19" s="93">
        <v>8646</v>
      </c>
      <c r="AK19" s="93">
        <v>74241</v>
      </c>
      <c r="AL19" s="107">
        <v>0.1164585606</v>
      </c>
      <c r="AM19" s="94">
        <v>0.11402947519999999</v>
      </c>
      <c r="AN19" s="94">
        <v>0.1189393911</v>
      </c>
      <c r="AO19" s="94" t="s">
        <v>28</v>
      </c>
      <c r="AP19" s="96">
        <v>0.1164585606</v>
      </c>
      <c r="AQ19" s="94">
        <v>0.11402947519999999</v>
      </c>
      <c r="AR19" s="94">
        <v>0.1189393911</v>
      </c>
      <c r="AS19" s="94" t="s">
        <v>28</v>
      </c>
      <c r="AT19" s="94" t="s">
        <v>28</v>
      </c>
      <c r="AU19" s="94" t="s">
        <v>28</v>
      </c>
      <c r="AV19" s="93" t="s">
        <v>28</v>
      </c>
      <c r="AW19" s="93" t="s">
        <v>28</v>
      </c>
      <c r="AX19" s="93" t="s">
        <v>28</v>
      </c>
      <c r="AY19" s="93" t="s">
        <v>28</v>
      </c>
      <c r="AZ19" s="93" t="s">
        <v>28</v>
      </c>
      <c r="BA19" s="93" t="s">
        <v>28</v>
      </c>
      <c r="BB19" s="93" t="s">
        <v>28</v>
      </c>
      <c r="BC19" s="93" t="s">
        <v>28</v>
      </c>
      <c r="BD19" s="93" t="s">
        <v>28</v>
      </c>
      <c r="BE19" s="93" t="s">
        <v>28</v>
      </c>
      <c r="BF19" s="93" t="s">
        <v>28</v>
      </c>
      <c r="BG19" s="93" t="s">
        <v>28</v>
      </c>
      <c r="BH19" s="93" t="s">
        <v>28</v>
      </c>
      <c r="BI19" s="93" t="s">
        <v>28</v>
      </c>
      <c r="BJ19" s="93" t="s">
        <v>28</v>
      </c>
      <c r="BK19" s="93" t="s">
        <v>28</v>
      </c>
      <c r="BL19" s="93" t="s">
        <v>28</v>
      </c>
      <c r="BM19" s="93" t="s">
        <v>28</v>
      </c>
      <c r="BN19" s="93" t="s">
        <v>28</v>
      </c>
      <c r="BO19" s="93" t="s">
        <v>28</v>
      </c>
      <c r="BP19" s="93" t="s">
        <v>28</v>
      </c>
      <c r="BQ19" s="93" t="s">
        <v>28</v>
      </c>
      <c r="BR19" s="94" t="s">
        <v>28</v>
      </c>
      <c r="BS19" s="94" t="s">
        <v>28</v>
      </c>
      <c r="BT19" s="94" t="s">
        <v>28</v>
      </c>
      <c r="BU19" s="94" t="s">
        <v>28</v>
      </c>
      <c r="BV19" s="105" t="s">
        <v>28</v>
      </c>
      <c r="BW19" s="106">
        <v>2054.6</v>
      </c>
      <c r="BX19" s="106">
        <v>1946.6</v>
      </c>
      <c r="BY19" s="106">
        <v>1729.2</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452</v>
      </c>
      <c r="B1" s="55"/>
      <c r="C1" s="55"/>
      <c r="D1" s="55"/>
      <c r="E1" s="55"/>
      <c r="F1" s="55"/>
      <c r="G1" s="55"/>
      <c r="H1" s="55"/>
      <c r="I1" s="55"/>
      <c r="J1" s="55"/>
      <c r="K1" s="55"/>
      <c r="L1" s="55"/>
    </row>
    <row r="2" spans="1:16" s="56" customFormat="1" ht="18.899999999999999" customHeight="1" x14ac:dyDescent="0.3">
      <c r="A2" s="1" t="s">
        <v>459</v>
      </c>
      <c r="B2" s="57"/>
      <c r="C2" s="57"/>
      <c r="D2" s="57"/>
      <c r="E2" s="57"/>
      <c r="F2" s="57"/>
      <c r="G2" s="57"/>
      <c r="H2" s="57"/>
      <c r="I2" s="57"/>
      <c r="J2" s="57"/>
      <c r="K2" s="55"/>
      <c r="L2" s="55"/>
    </row>
    <row r="3" spans="1:16" s="60" customFormat="1" ht="54" customHeight="1" x14ac:dyDescent="0.3">
      <c r="A3" s="108" t="s">
        <v>468</v>
      </c>
      <c r="B3" s="58" t="s">
        <v>429</v>
      </c>
      <c r="C3" s="58" t="s">
        <v>430</v>
      </c>
      <c r="D3" s="58" t="s">
        <v>431</v>
      </c>
      <c r="E3" s="58" t="s">
        <v>432</v>
      </c>
      <c r="F3" s="58" t="s">
        <v>433</v>
      </c>
      <c r="G3" s="58" t="s">
        <v>434</v>
      </c>
      <c r="H3" s="58" t="s">
        <v>435</v>
      </c>
      <c r="I3" s="58" t="s">
        <v>436</v>
      </c>
      <c r="J3" s="58" t="s">
        <v>437</v>
      </c>
      <c r="O3" s="61"/>
      <c r="P3" s="61"/>
    </row>
    <row r="4" spans="1:16" s="56" customFormat="1" ht="18.899999999999999" customHeight="1" x14ac:dyDescent="0.3">
      <c r="A4" s="72" t="s">
        <v>284</v>
      </c>
      <c r="B4" s="63">
        <v>73.8</v>
      </c>
      <c r="C4" s="86">
        <v>11.117806569999999</v>
      </c>
      <c r="D4" s="86">
        <v>11.049689540000001</v>
      </c>
      <c r="E4" s="63">
        <v>79.599999999999994</v>
      </c>
      <c r="F4" s="86">
        <v>9.4559277700000006</v>
      </c>
      <c r="G4" s="86">
        <v>9.3684149699999999</v>
      </c>
      <c r="H4" s="63">
        <v>70.2</v>
      </c>
      <c r="I4" s="86">
        <v>7.9845313900000008</v>
      </c>
      <c r="J4" s="86">
        <v>7.8629120600000002</v>
      </c>
    </row>
    <row r="5" spans="1:16" s="56" customFormat="1" ht="18.899999999999999" customHeight="1" x14ac:dyDescent="0.3">
      <c r="A5" s="72" t="s">
        <v>285</v>
      </c>
      <c r="B5" s="63">
        <v>38.200000000000003</v>
      </c>
      <c r="C5" s="86">
        <v>14.075165810000001</v>
      </c>
      <c r="D5" s="86">
        <v>13.96312612</v>
      </c>
      <c r="E5" s="63" t="s">
        <v>423</v>
      </c>
      <c r="F5" s="86" t="s">
        <v>423</v>
      </c>
      <c r="G5" s="86" t="s">
        <v>423</v>
      </c>
      <c r="H5" s="63" t="s">
        <v>423</v>
      </c>
      <c r="I5" s="86" t="s">
        <v>423</v>
      </c>
      <c r="J5" s="86" t="s">
        <v>423</v>
      </c>
    </row>
    <row r="6" spans="1:16" s="56" customFormat="1" ht="18.899999999999999" customHeight="1" x14ac:dyDescent="0.3">
      <c r="A6" s="72" t="s">
        <v>286</v>
      </c>
      <c r="B6" s="63">
        <v>65.2</v>
      </c>
      <c r="C6" s="86">
        <v>11.43859649</v>
      </c>
      <c r="D6" s="86">
        <v>11.39353824</v>
      </c>
      <c r="E6" s="63">
        <v>61</v>
      </c>
      <c r="F6" s="86">
        <v>10.353021049999999</v>
      </c>
      <c r="G6" s="86">
        <v>10.25886869</v>
      </c>
      <c r="H6" s="63">
        <v>59.6</v>
      </c>
      <c r="I6" s="86">
        <v>9.9532398099999995</v>
      </c>
      <c r="J6" s="86">
        <v>9.7876973399999994</v>
      </c>
    </row>
    <row r="7" spans="1:16" s="56" customFormat="1" ht="18.899999999999999" customHeight="1" x14ac:dyDescent="0.3">
      <c r="A7" s="72" t="s">
        <v>287</v>
      </c>
      <c r="B7" s="63">
        <v>73</v>
      </c>
      <c r="C7" s="86">
        <v>11.49968494</v>
      </c>
      <c r="D7" s="86">
        <v>11.48812905</v>
      </c>
      <c r="E7" s="63">
        <v>67.8</v>
      </c>
      <c r="F7" s="86">
        <v>9.8632528399999995</v>
      </c>
      <c r="G7" s="86">
        <v>9.7929580099999995</v>
      </c>
      <c r="H7" s="63">
        <v>62.2</v>
      </c>
      <c r="I7" s="86">
        <v>10.06472492</v>
      </c>
      <c r="J7" s="86">
        <v>9.9140145400000002</v>
      </c>
    </row>
    <row r="8" spans="1:16" s="56" customFormat="1" ht="18.899999999999999" customHeight="1" x14ac:dyDescent="0.3">
      <c r="A8" s="72" t="s">
        <v>288</v>
      </c>
      <c r="B8" s="63">
        <v>49.6</v>
      </c>
      <c r="C8" s="86">
        <v>13.198509850000001</v>
      </c>
      <c r="D8" s="86">
        <v>13.30003917</v>
      </c>
      <c r="E8" s="63">
        <v>42.4</v>
      </c>
      <c r="F8" s="86">
        <v>10.11933174</v>
      </c>
      <c r="G8" s="86">
        <v>10.1372494</v>
      </c>
      <c r="H8" s="63">
        <v>40</v>
      </c>
      <c r="I8" s="86">
        <v>10.14713343</v>
      </c>
      <c r="J8" s="86">
        <v>10.0599484</v>
      </c>
    </row>
    <row r="9" spans="1:16" s="56" customFormat="1" ht="18.899999999999999" customHeight="1" x14ac:dyDescent="0.3">
      <c r="A9" s="72" t="s">
        <v>289</v>
      </c>
      <c r="B9" s="63">
        <v>75.599999999999994</v>
      </c>
      <c r="C9" s="86">
        <v>10.83094556</v>
      </c>
      <c r="D9" s="86">
        <v>10.86752147</v>
      </c>
      <c r="E9" s="63">
        <v>69.400000000000006</v>
      </c>
      <c r="F9" s="86">
        <v>8.7076536999999998</v>
      </c>
      <c r="G9" s="86">
        <v>8.6577390899999997</v>
      </c>
      <c r="H9" s="63">
        <v>74.599999999999994</v>
      </c>
      <c r="I9" s="86">
        <v>8.5550458700000007</v>
      </c>
      <c r="J9" s="86">
        <v>8.4471335500000002</v>
      </c>
    </row>
    <row r="10" spans="1:16" s="56" customFormat="1" ht="18.899999999999999" customHeight="1" x14ac:dyDescent="0.3">
      <c r="A10" s="72" t="s">
        <v>290</v>
      </c>
      <c r="B10" s="63">
        <v>62.8</v>
      </c>
      <c r="C10" s="86">
        <v>11.65553081</v>
      </c>
      <c r="D10" s="86">
        <v>11.59835535</v>
      </c>
      <c r="E10" s="63">
        <v>50.8</v>
      </c>
      <c r="F10" s="86">
        <v>9.4882331000000004</v>
      </c>
      <c r="G10" s="86">
        <v>9.3620286000000004</v>
      </c>
      <c r="H10" s="63">
        <v>38.200000000000003</v>
      </c>
      <c r="I10" s="86">
        <v>7.6954069299999999</v>
      </c>
      <c r="J10" s="86">
        <v>7.5440725900000007</v>
      </c>
    </row>
    <row r="11" spans="1:16" s="56" customFormat="1" ht="18.899999999999999" customHeight="1" x14ac:dyDescent="0.3">
      <c r="A11" s="72" t="s">
        <v>291</v>
      </c>
      <c r="B11" s="63">
        <v>120.8</v>
      </c>
      <c r="C11" s="86">
        <v>12.24407055</v>
      </c>
      <c r="D11" s="86">
        <v>12.366734429999999</v>
      </c>
      <c r="E11" s="63">
        <v>113.8</v>
      </c>
      <c r="F11" s="86">
        <v>11.183176100000001</v>
      </c>
      <c r="G11" s="86">
        <v>11.20323842</v>
      </c>
      <c r="H11" s="63">
        <v>100</v>
      </c>
      <c r="I11" s="86">
        <v>10.064412239999999</v>
      </c>
      <c r="J11" s="86">
        <v>9.9990287900000006</v>
      </c>
    </row>
    <row r="12" spans="1:16" s="56" customFormat="1" ht="18.899999999999999" customHeight="1" x14ac:dyDescent="0.3">
      <c r="A12" s="72" t="s">
        <v>292</v>
      </c>
      <c r="B12" s="63">
        <v>47</v>
      </c>
      <c r="C12" s="86">
        <v>11.090136859999999</v>
      </c>
      <c r="D12" s="86">
        <v>11.236424189999999</v>
      </c>
      <c r="E12" s="63">
        <v>47.2</v>
      </c>
      <c r="F12" s="86">
        <v>11.34070159</v>
      </c>
      <c r="G12" s="86">
        <v>11.36255566</v>
      </c>
      <c r="H12" s="63">
        <v>46</v>
      </c>
      <c r="I12" s="86">
        <v>11.14881241</v>
      </c>
      <c r="J12" s="86">
        <v>11.037825249999999</v>
      </c>
    </row>
    <row r="13" spans="1:16" s="56" customFormat="1" ht="18.899999999999999" customHeight="1" x14ac:dyDescent="0.3">
      <c r="A13" s="72" t="s">
        <v>293</v>
      </c>
      <c r="B13" s="63">
        <v>63.8</v>
      </c>
      <c r="C13" s="86">
        <v>12.373933280000001</v>
      </c>
      <c r="D13" s="86">
        <v>12.40193715</v>
      </c>
      <c r="E13" s="63">
        <v>68.2</v>
      </c>
      <c r="F13" s="86">
        <v>12.40451073</v>
      </c>
      <c r="G13" s="86">
        <v>12.405442580000001</v>
      </c>
      <c r="H13" s="63">
        <v>51.6</v>
      </c>
      <c r="I13" s="86">
        <v>10.082063310000001</v>
      </c>
      <c r="J13" s="86">
        <v>9.9907257499999993</v>
      </c>
    </row>
    <row r="14" spans="1:16" s="56" customFormat="1" ht="18.899999999999999" customHeight="1" x14ac:dyDescent="0.3">
      <c r="A14" s="72" t="s">
        <v>294</v>
      </c>
      <c r="B14" s="63">
        <v>118.4</v>
      </c>
      <c r="C14" s="86">
        <v>11.75069472</v>
      </c>
      <c r="D14" s="86">
        <v>11.89711415</v>
      </c>
      <c r="E14" s="63">
        <v>113</v>
      </c>
      <c r="F14" s="86">
        <v>11.879730870000001</v>
      </c>
      <c r="G14" s="86">
        <v>11.933696359999999</v>
      </c>
      <c r="H14" s="63">
        <v>89</v>
      </c>
      <c r="I14" s="86">
        <v>11.57648283</v>
      </c>
      <c r="J14" s="86">
        <v>11.524303549999999</v>
      </c>
    </row>
    <row r="15" spans="1:16" s="56" customFormat="1" ht="18.899999999999999" customHeight="1" x14ac:dyDescent="0.3">
      <c r="A15" s="72" t="s">
        <v>295</v>
      </c>
      <c r="B15" s="63">
        <v>99.6</v>
      </c>
      <c r="C15" s="86">
        <v>14.28161744</v>
      </c>
      <c r="D15" s="86">
        <v>14.619064719999999</v>
      </c>
      <c r="E15" s="63">
        <v>96.8</v>
      </c>
      <c r="F15" s="86">
        <v>13.576437590000001</v>
      </c>
      <c r="G15" s="86">
        <v>13.74353969</v>
      </c>
      <c r="H15" s="63">
        <v>68</v>
      </c>
      <c r="I15" s="86">
        <v>11.913104410000001</v>
      </c>
      <c r="J15" s="86">
        <v>11.956929989999999</v>
      </c>
    </row>
    <row r="16" spans="1:16" s="56" customFormat="1" ht="18.899999999999999" customHeight="1" x14ac:dyDescent="0.3">
      <c r="A16" s="72" t="s">
        <v>296</v>
      </c>
      <c r="B16" s="63">
        <v>892.6</v>
      </c>
      <c r="C16" s="86">
        <v>12.03029813</v>
      </c>
      <c r="D16" s="86">
        <v>12.1300577</v>
      </c>
      <c r="E16" s="63">
        <v>840</v>
      </c>
      <c r="F16" s="86">
        <v>10.789149200000001</v>
      </c>
      <c r="G16" s="86">
        <v>10.700491750000001</v>
      </c>
      <c r="H16" s="63">
        <v>735.6</v>
      </c>
      <c r="I16" s="86">
        <v>9.90653702</v>
      </c>
      <c r="J16" s="86">
        <v>9.8704938500000008</v>
      </c>
    </row>
    <row r="17" spans="1:10" s="56" customFormat="1" ht="18.899999999999999" customHeight="1" x14ac:dyDescent="0.3">
      <c r="A17" s="72" t="s">
        <v>297</v>
      </c>
      <c r="B17" s="63">
        <v>2.2000000000000002</v>
      </c>
      <c r="C17" s="86">
        <v>17.741935480000002</v>
      </c>
      <c r="D17" s="86">
        <v>17.90672498</v>
      </c>
      <c r="E17" s="63" t="s">
        <v>423</v>
      </c>
      <c r="F17" s="86" t="s">
        <v>423</v>
      </c>
      <c r="G17" s="86" t="s">
        <v>423</v>
      </c>
      <c r="H17" s="63" t="s">
        <v>423</v>
      </c>
      <c r="I17" s="86" t="s">
        <v>423</v>
      </c>
      <c r="J17" s="86" t="s">
        <v>423</v>
      </c>
    </row>
    <row r="18" spans="1:10" s="56" customFormat="1" ht="18.899999999999999" customHeight="1" x14ac:dyDescent="0.3">
      <c r="A18" s="73" t="s">
        <v>169</v>
      </c>
      <c r="B18" s="74">
        <v>890</v>
      </c>
      <c r="C18" s="88">
        <v>12.03353164</v>
      </c>
      <c r="D18" s="88">
        <v>12.08111828</v>
      </c>
      <c r="E18" s="74">
        <v>839.8</v>
      </c>
      <c r="F18" s="88">
        <v>10.797397719999999</v>
      </c>
      <c r="G18" s="88">
        <v>10.78007768</v>
      </c>
      <c r="H18" s="74">
        <v>734.6</v>
      </c>
      <c r="I18" s="88">
        <v>9.9082816299999994</v>
      </c>
      <c r="J18" s="88">
        <v>9.8207925300000003</v>
      </c>
    </row>
    <row r="19" spans="1:10" s="56" customFormat="1" ht="18.899999999999999" customHeight="1" x14ac:dyDescent="0.3">
      <c r="A19" s="75" t="s">
        <v>29</v>
      </c>
      <c r="B19" s="76">
        <v>2054.6</v>
      </c>
      <c r="C19" s="89">
        <v>13.843334369999999</v>
      </c>
      <c r="D19" s="89">
        <v>13.97882152</v>
      </c>
      <c r="E19" s="76">
        <v>1946.6</v>
      </c>
      <c r="F19" s="89">
        <v>12.54915613</v>
      </c>
      <c r="G19" s="89">
        <v>12.623171699999999</v>
      </c>
      <c r="H19" s="76">
        <v>1729.2</v>
      </c>
      <c r="I19" s="89">
        <v>11.64585606</v>
      </c>
      <c r="J19" s="89">
        <v>11.64585606</v>
      </c>
    </row>
    <row r="20" spans="1:10" ht="18.899999999999999" customHeight="1" x14ac:dyDescent="0.25">
      <c r="A20" s="66" t="s">
        <v>417</v>
      </c>
    </row>
    <row r="22" spans="1:10" ht="15.6" x14ac:dyDescent="0.3">
      <c r="A22" s="111" t="s">
        <v>465</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457</v>
      </c>
      <c r="B1" s="55"/>
      <c r="C1" s="55"/>
      <c r="D1" s="55"/>
      <c r="E1" s="55"/>
      <c r="F1" s="55"/>
      <c r="G1" s="55"/>
      <c r="H1" s="55"/>
      <c r="I1" s="55"/>
      <c r="J1" s="55"/>
      <c r="K1" s="55"/>
      <c r="L1" s="55"/>
    </row>
    <row r="2" spans="1:16" s="56" customFormat="1" ht="18.899999999999999" customHeight="1" x14ac:dyDescent="0.3">
      <c r="A2" s="1" t="s">
        <v>459</v>
      </c>
      <c r="B2" s="57"/>
      <c r="C2" s="57"/>
      <c r="D2" s="57"/>
      <c r="E2" s="57"/>
      <c r="F2" s="57"/>
      <c r="G2" s="57"/>
      <c r="H2" s="57"/>
      <c r="I2" s="57"/>
      <c r="J2" s="57"/>
      <c r="K2" s="55"/>
      <c r="L2" s="55"/>
    </row>
    <row r="3" spans="1:16" s="60" customFormat="1" ht="54" customHeight="1" x14ac:dyDescent="0.3">
      <c r="A3" s="108" t="s">
        <v>469</v>
      </c>
      <c r="B3" s="58" t="s">
        <v>429</v>
      </c>
      <c r="C3" s="58" t="s">
        <v>430</v>
      </c>
      <c r="D3" s="58" t="s">
        <v>431</v>
      </c>
      <c r="E3" s="58" t="s">
        <v>432</v>
      </c>
      <c r="F3" s="58" t="s">
        <v>433</v>
      </c>
      <c r="G3" s="58" t="s">
        <v>434</v>
      </c>
      <c r="H3" s="58" t="s">
        <v>435</v>
      </c>
      <c r="I3" s="58" t="s">
        <v>436</v>
      </c>
      <c r="J3" s="58" t="s">
        <v>437</v>
      </c>
      <c r="O3" s="61"/>
      <c r="P3" s="61"/>
    </row>
    <row r="4" spans="1:16" s="56" customFormat="1" ht="18.899999999999999" customHeight="1" x14ac:dyDescent="0.3">
      <c r="A4" s="72" t="s">
        <v>298</v>
      </c>
      <c r="B4" s="63">
        <v>44.6</v>
      </c>
      <c r="C4" s="86">
        <v>10.772946860000001</v>
      </c>
      <c r="D4" s="86">
        <v>10.76304813</v>
      </c>
      <c r="E4" s="63">
        <v>61</v>
      </c>
      <c r="F4" s="86">
        <v>10.170056689999999</v>
      </c>
      <c r="G4" s="86">
        <v>10.079205669999999</v>
      </c>
      <c r="H4" s="63">
        <v>53</v>
      </c>
      <c r="I4" s="86">
        <v>8.0620626699999995</v>
      </c>
      <c r="J4" s="86">
        <v>7.9535022199999998</v>
      </c>
    </row>
    <row r="5" spans="1:16" s="56" customFormat="1" ht="18.899999999999999" customHeight="1" x14ac:dyDescent="0.3">
      <c r="A5" s="72" t="s">
        <v>299</v>
      </c>
      <c r="B5" s="63">
        <v>29.2</v>
      </c>
      <c r="C5" s="86">
        <v>11.689351480000001</v>
      </c>
      <c r="D5" s="86">
        <v>11.502479879999999</v>
      </c>
      <c r="E5" s="63">
        <v>18.600000000000001</v>
      </c>
      <c r="F5" s="86">
        <v>7.6859504100000002</v>
      </c>
      <c r="G5" s="86">
        <v>7.5583177200000007</v>
      </c>
      <c r="H5" s="63">
        <v>17.2</v>
      </c>
      <c r="I5" s="86">
        <v>7.7547339900000001</v>
      </c>
      <c r="J5" s="86">
        <v>7.5874093899999995</v>
      </c>
    </row>
    <row r="6" spans="1:16" s="56" customFormat="1" ht="18.899999999999999" customHeight="1" x14ac:dyDescent="0.3">
      <c r="A6" s="72" t="s">
        <v>285</v>
      </c>
      <c r="B6" s="63">
        <v>38.200000000000003</v>
      </c>
      <c r="C6" s="86">
        <v>14.075165810000001</v>
      </c>
      <c r="D6" s="86">
        <v>13.973548020000001</v>
      </c>
      <c r="E6" s="63">
        <v>28.8</v>
      </c>
      <c r="F6" s="86">
        <v>11.37440758</v>
      </c>
      <c r="G6" s="86">
        <v>11.2367378</v>
      </c>
      <c r="H6" s="63">
        <v>34.4</v>
      </c>
      <c r="I6" s="86">
        <v>11.764705879999999</v>
      </c>
      <c r="J6" s="86">
        <v>11.501692330000001</v>
      </c>
    </row>
    <row r="7" spans="1:16" s="56" customFormat="1" ht="18.899999999999999" customHeight="1" x14ac:dyDescent="0.3">
      <c r="A7" s="72" t="s">
        <v>300</v>
      </c>
      <c r="B7" s="63">
        <v>48.8</v>
      </c>
      <c r="C7" s="86">
        <v>11.57495256</v>
      </c>
      <c r="D7" s="86">
        <v>11.47643236</v>
      </c>
      <c r="E7" s="63">
        <v>43.8</v>
      </c>
      <c r="F7" s="86">
        <v>9.8294434499999994</v>
      </c>
      <c r="G7" s="86">
        <v>9.718290940000001</v>
      </c>
      <c r="H7" s="63">
        <v>45.4</v>
      </c>
      <c r="I7" s="86">
        <v>9.797151490000001</v>
      </c>
      <c r="J7" s="86">
        <v>9.6184778400000006</v>
      </c>
    </row>
    <row r="8" spans="1:16" s="56" customFormat="1" ht="18.899999999999999" customHeight="1" x14ac:dyDescent="0.3">
      <c r="A8" s="72" t="s">
        <v>301</v>
      </c>
      <c r="B8" s="63">
        <v>16.399999999999999</v>
      </c>
      <c r="C8" s="86">
        <v>11.051212940000001</v>
      </c>
      <c r="D8" s="86">
        <v>11.054098530000001</v>
      </c>
      <c r="E8" s="63">
        <v>17.2</v>
      </c>
      <c r="F8" s="86">
        <v>11.97771588</v>
      </c>
      <c r="G8" s="86">
        <v>11.918880060000001</v>
      </c>
      <c r="H8" s="63">
        <v>14.2</v>
      </c>
      <c r="I8" s="86">
        <v>10.487444610000001</v>
      </c>
      <c r="J8" s="86">
        <v>10.36925636</v>
      </c>
    </row>
    <row r="9" spans="1:16" s="56" customFormat="1" ht="18.899999999999999" customHeight="1" x14ac:dyDescent="0.3">
      <c r="A9" s="72" t="s">
        <v>302</v>
      </c>
      <c r="B9" s="63">
        <v>37.6</v>
      </c>
      <c r="C9" s="86">
        <v>10.91120139</v>
      </c>
      <c r="D9" s="86">
        <v>10.80458161</v>
      </c>
      <c r="E9" s="63">
        <v>37.6</v>
      </c>
      <c r="F9" s="86">
        <v>10.17866811</v>
      </c>
      <c r="G9" s="86">
        <v>10.04756248</v>
      </c>
      <c r="H9" s="63">
        <v>33</v>
      </c>
      <c r="I9" s="86">
        <v>10.28678304</v>
      </c>
      <c r="J9" s="86">
        <v>10.10485879</v>
      </c>
    </row>
    <row r="10" spans="1:16" s="56" customFormat="1" ht="18.899999999999999" customHeight="1" x14ac:dyDescent="0.3">
      <c r="A10" s="72" t="s">
        <v>303</v>
      </c>
      <c r="B10" s="63">
        <v>35.4</v>
      </c>
      <c r="C10" s="86">
        <v>12.1984838</v>
      </c>
      <c r="D10" s="86">
        <v>12.274429809999999</v>
      </c>
      <c r="E10" s="63">
        <v>30.2</v>
      </c>
      <c r="F10" s="86">
        <v>9.4968553500000006</v>
      </c>
      <c r="G10" s="86">
        <v>9.4741317499999997</v>
      </c>
      <c r="H10" s="63">
        <v>29.2</v>
      </c>
      <c r="I10" s="86">
        <v>9.82503365</v>
      </c>
      <c r="J10" s="86">
        <v>9.707536919999999</v>
      </c>
    </row>
    <row r="11" spans="1:16" s="56" customFormat="1" ht="18.899999999999999" customHeight="1" x14ac:dyDescent="0.3">
      <c r="A11" s="72" t="s">
        <v>288</v>
      </c>
      <c r="B11" s="63">
        <v>49.6</v>
      </c>
      <c r="C11" s="86">
        <v>13.198509850000001</v>
      </c>
      <c r="D11" s="86">
        <v>13.283377120000001</v>
      </c>
      <c r="E11" s="63">
        <v>42.4</v>
      </c>
      <c r="F11" s="86">
        <v>10.11933174</v>
      </c>
      <c r="G11" s="86">
        <v>10.11620825</v>
      </c>
      <c r="H11" s="63">
        <v>40</v>
      </c>
      <c r="I11" s="86">
        <v>10.14713343</v>
      </c>
      <c r="J11" s="86">
        <v>10.049395329999999</v>
      </c>
    </row>
    <row r="12" spans="1:16" s="56" customFormat="1" ht="18.899999999999999" customHeight="1" x14ac:dyDescent="0.3">
      <c r="A12" s="72" t="s">
        <v>304</v>
      </c>
      <c r="B12" s="63">
        <v>25.6</v>
      </c>
      <c r="C12" s="86">
        <v>8.9950808200000001</v>
      </c>
      <c r="D12" s="86">
        <v>9.0141886600000003</v>
      </c>
      <c r="E12" s="63">
        <v>25.6</v>
      </c>
      <c r="F12" s="86">
        <v>7.5784487900000004</v>
      </c>
      <c r="G12" s="86">
        <v>7.5466946400000001</v>
      </c>
      <c r="H12" s="63">
        <v>26.4</v>
      </c>
      <c r="I12" s="86">
        <v>8.1031307600000009</v>
      </c>
      <c r="J12" s="86">
        <v>8.000653100000001</v>
      </c>
    </row>
    <row r="13" spans="1:16" s="56" customFormat="1" ht="18.899999999999999" customHeight="1" x14ac:dyDescent="0.3">
      <c r="A13" s="72" t="s">
        <v>305</v>
      </c>
      <c r="B13" s="63">
        <v>5.4</v>
      </c>
      <c r="C13" s="86">
        <v>14.285714290000001</v>
      </c>
      <c r="D13" s="86">
        <v>14.132150749999999</v>
      </c>
      <c r="E13" s="63" t="s">
        <v>423</v>
      </c>
      <c r="F13" s="86" t="s">
        <v>423</v>
      </c>
      <c r="G13" s="86" t="s">
        <v>423</v>
      </c>
      <c r="H13" s="63" t="s">
        <v>423</v>
      </c>
      <c r="I13" s="86" t="s">
        <v>423</v>
      </c>
      <c r="J13" s="86" t="s">
        <v>423</v>
      </c>
    </row>
    <row r="14" spans="1:16" s="56" customFormat="1" ht="18.899999999999999" customHeight="1" x14ac:dyDescent="0.3">
      <c r="A14" s="72" t="s">
        <v>306</v>
      </c>
      <c r="B14" s="63">
        <v>44.6</v>
      </c>
      <c r="C14" s="86">
        <v>11.8743344</v>
      </c>
      <c r="D14" s="86">
        <v>11.9015162</v>
      </c>
      <c r="E14" s="63">
        <v>40.200000000000003</v>
      </c>
      <c r="F14" s="86">
        <v>9.589694660000001</v>
      </c>
      <c r="G14" s="86">
        <v>9.51085797</v>
      </c>
      <c r="H14" s="63">
        <v>41.6</v>
      </c>
      <c r="I14" s="86">
        <v>8.5280852800000009</v>
      </c>
      <c r="J14" s="86">
        <v>8.4155882399999999</v>
      </c>
    </row>
    <row r="15" spans="1:16" s="56" customFormat="1" ht="18.899999999999999" customHeight="1" x14ac:dyDescent="0.3">
      <c r="A15" s="72" t="s">
        <v>307</v>
      </c>
      <c r="B15" s="63">
        <v>34.799999999999997</v>
      </c>
      <c r="C15" s="86">
        <v>10.41916168</v>
      </c>
      <c r="D15" s="86">
        <v>10.28834898</v>
      </c>
      <c r="E15" s="63">
        <v>33.4</v>
      </c>
      <c r="F15" s="86">
        <v>9.5647193599999998</v>
      </c>
      <c r="G15" s="86">
        <v>9.3964882499999991</v>
      </c>
      <c r="H15" s="63">
        <v>23.2</v>
      </c>
      <c r="I15" s="86">
        <v>6.67818077</v>
      </c>
      <c r="J15" s="86">
        <v>6.5196324099999998</v>
      </c>
    </row>
    <row r="16" spans="1:16" s="56" customFormat="1" ht="18.899999999999999" customHeight="1" x14ac:dyDescent="0.3">
      <c r="A16" s="72" t="s">
        <v>308</v>
      </c>
      <c r="B16" s="63">
        <v>28</v>
      </c>
      <c r="C16" s="86">
        <v>13.671875</v>
      </c>
      <c r="D16" s="86">
        <v>13.720374029999999</v>
      </c>
      <c r="E16" s="63">
        <v>17.399999999999999</v>
      </c>
      <c r="F16" s="86">
        <v>9.344790549999999</v>
      </c>
      <c r="G16" s="86">
        <v>9.26611677</v>
      </c>
      <c r="H16" s="63">
        <v>15</v>
      </c>
      <c r="I16" s="86">
        <v>10.06711409</v>
      </c>
      <c r="J16" s="86">
        <v>9.9675214600000004</v>
      </c>
    </row>
    <row r="17" spans="1:12" s="56" customFormat="1" ht="18.899999999999999" customHeight="1" x14ac:dyDescent="0.3">
      <c r="A17" s="72" t="s">
        <v>309</v>
      </c>
      <c r="B17" s="63">
        <v>11</v>
      </c>
      <c r="C17" s="86">
        <v>15.942028990000001</v>
      </c>
      <c r="D17" s="86">
        <v>15.63799766</v>
      </c>
      <c r="E17" s="63">
        <v>6</v>
      </c>
      <c r="F17" s="86">
        <v>10.83032491</v>
      </c>
      <c r="G17" s="86">
        <v>10.62021923</v>
      </c>
      <c r="H17" s="63">
        <v>6.4</v>
      </c>
      <c r="I17" s="86">
        <v>10.921501710000001</v>
      </c>
      <c r="J17" s="86">
        <v>10.608952870000001</v>
      </c>
    </row>
    <row r="18" spans="1:12" s="56" customFormat="1" ht="18.899999999999999" customHeight="1" x14ac:dyDescent="0.3">
      <c r="A18" s="72" t="s">
        <v>310</v>
      </c>
      <c r="B18" s="63">
        <v>31.2</v>
      </c>
      <c r="C18" s="86">
        <v>10.11017498</v>
      </c>
      <c r="D18" s="86">
        <v>10.1921868</v>
      </c>
      <c r="E18" s="63">
        <v>36.4</v>
      </c>
      <c r="F18" s="86">
        <v>10.288298469999999</v>
      </c>
      <c r="G18" s="86">
        <v>10.263042070000001</v>
      </c>
      <c r="H18" s="63">
        <v>32</v>
      </c>
      <c r="I18" s="86">
        <v>9.15331808</v>
      </c>
      <c r="J18" s="86">
        <v>9.0574866899999993</v>
      </c>
    </row>
    <row r="19" spans="1:12" s="56" customFormat="1" ht="18.899999999999999" customHeight="1" x14ac:dyDescent="0.3">
      <c r="A19" s="72" t="s">
        <v>311</v>
      </c>
      <c r="B19" s="63">
        <v>46.2</v>
      </c>
      <c r="C19" s="86">
        <v>13.087818700000001</v>
      </c>
      <c r="D19" s="86">
        <v>13.164194830000001</v>
      </c>
      <c r="E19" s="63">
        <v>40.4</v>
      </c>
      <c r="F19" s="86">
        <v>11.38028169</v>
      </c>
      <c r="G19" s="86">
        <v>11.380089570000001</v>
      </c>
      <c r="H19" s="63">
        <v>35.4</v>
      </c>
      <c r="I19" s="86">
        <v>9.9887133200000005</v>
      </c>
      <c r="J19" s="86">
        <v>9.8889389899999998</v>
      </c>
    </row>
    <row r="20" spans="1:12" s="56" customFormat="1" ht="18.899999999999999" customHeight="1" x14ac:dyDescent="0.3">
      <c r="A20" s="72" t="s">
        <v>312</v>
      </c>
      <c r="B20" s="63">
        <v>32.4</v>
      </c>
      <c r="C20" s="86">
        <v>12.65625</v>
      </c>
      <c r="D20" s="86">
        <v>12.953417280000002</v>
      </c>
      <c r="E20" s="63">
        <v>31</v>
      </c>
      <c r="F20" s="86">
        <v>12.23362273</v>
      </c>
      <c r="G20" s="86">
        <v>12.353415829999999</v>
      </c>
      <c r="H20" s="63">
        <v>26.2</v>
      </c>
      <c r="I20" s="86">
        <v>11.34199134</v>
      </c>
      <c r="J20" s="86">
        <v>11.400730450000001</v>
      </c>
    </row>
    <row r="21" spans="1:12" s="56" customFormat="1" ht="18.899999999999999" customHeight="1" x14ac:dyDescent="0.3">
      <c r="A21" s="72" t="s">
        <v>313</v>
      </c>
      <c r="B21" s="63">
        <v>19.2</v>
      </c>
      <c r="C21" s="86">
        <v>9.6676737199999998</v>
      </c>
      <c r="D21" s="86">
        <v>9.6937089099999998</v>
      </c>
      <c r="E21" s="63">
        <v>15.6</v>
      </c>
      <c r="F21" s="86">
        <v>8.0912863099999992</v>
      </c>
      <c r="G21" s="86">
        <v>8.0336716300000006</v>
      </c>
      <c r="H21" s="63">
        <v>17.2</v>
      </c>
      <c r="I21" s="86">
        <v>8.4148728000000013</v>
      </c>
      <c r="J21" s="86">
        <v>8.3153862499999995</v>
      </c>
    </row>
    <row r="22" spans="1:12" s="56" customFormat="1" ht="18.899999999999999" customHeight="1" x14ac:dyDescent="0.3">
      <c r="A22" s="72" t="s">
        <v>314</v>
      </c>
      <c r="B22" s="63">
        <v>27.8</v>
      </c>
      <c r="C22" s="86">
        <v>12.34458259</v>
      </c>
      <c r="D22" s="86">
        <v>12.609470140000001</v>
      </c>
      <c r="E22" s="63">
        <v>31.6</v>
      </c>
      <c r="F22" s="86">
        <v>14.145031329999998</v>
      </c>
      <c r="G22" s="86">
        <v>14.257854680000001</v>
      </c>
      <c r="H22" s="63">
        <v>28.8</v>
      </c>
      <c r="I22" s="86">
        <v>13.832853030000001</v>
      </c>
      <c r="J22" s="86">
        <v>13.82751998</v>
      </c>
    </row>
    <row r="23" spans="1:12" s="56" customFormat="1" ht="18.899999999999999" customHeight="1" x14ac:dyDescent="0.3">
      <c r="A23" s="72" t="s">
        <v>315</v>
      </c>
      <c r="B23" s="63">
        <v>37</v>
      </c>
      <c r="C23" s="86">
        <v>13.962264150000001</v>
      </c>
      <c r="D23" s="86">
        <v>13.994912230000001</v>
      </c>
      <c r="E23" s="63">
        <v>35.4</v>
      </c>
      <c r="F23" s="86">
        <v>12.688172040000001</v>
      </c>
      <c r="G23" s="86">
        <v>12.656395610000001</v>
      </c>
      <c r="H23" s="63">
        <v>27</v>
      </c>
      <c r="I23" s="86">
        <v>10.62155783</v>
      </c>
      <c r="J23" s="86">
        <v>10.49839296</v>
      </c>
    </row>
    <row r="24" spans="1:12" s="56" customFormat="1" ht="18.899999999999999" customHeight="1" x14ac:dyDescent="0.3">
      <c r="A24" s="72" t="s">
        <v>316</v>
      </c>
      <c r="B24" s="63">
        <v>26.8</v>
      </c>
      <c r="C24" s="86">
        <v>10.6943336</v>
      </c>
      <c r="D24" s="86">
        <v>10.723529839999999</v>
      </c>
      <c r="E24" s="63">
        <v>32.799999999999997</v>
      </c>
      <c r="F24" s="86">
        <v>12.11225997</v>
      </c>
      <c r="G24" s="86">
        <v>12.087391719999999</v>
      </c>
      <c r="H24" s="63">
        <v>24.6</v>
      </c>
      <c r="I24" s="86">
        <v>9.5496894399999999</v>
      </c>
      <c r="J24" s="86">
        <v>9.4753393799999994</v>
      </c>
    </row>
    <row r="25" spans="1:12" s="56" customFormat="1" ht="18.899999999999999" customHeight="1" x14ac:dyDescent="0.3">
      <c r="A25" s="72" t="s">
        <v>297</v>
      </c>
      <c r="B25" s="63">
        <v>2.2000000000000002</v>
      </c>
      <c r="C25" s="86">
        <v>17.741935480000002</v>
      </c>
      <c r="D25" s="86">
        <v>17.90672498</v>
      </c>
      <c r="E25" s="63" t="s">
        <v>423</v>
      </c>
      <c r="F25" s="86" t="s">
        <v>423</v>
      </c>
      <c r="G25" s="86" t="s">
        <v>423</v>
      </c>
      <c r="H25" s="63" t="s">
        <v>423</v>
      </c>
      <c r="I25" s="86" t="s">
        <v>423</v>
      </c>
      <c r="J25" s="86" t="s">
        <v>423</v>
      </c>
    </row>
    <row r="26" spans="1:12" s="56" customFormat="1" ht="18.899999999999999" customHeight="1" x14ac:dyDescent="0.3">
      <c r="A26" s="72" t="s">
        <v>317</v>
      </c>
      <c r="B26" s="63">
        <v>57.2</v>
      </c>
      <c r="C26" s="86">
        <v>11.308817710000001</v>
      </c>
      <c r="D26" s="86">
        <v>11.413673129999999</v>
      </c>
      <c r="E26" s="63">
        <v>52.6</v>
      </c>
      <c r="F26" s="86">
        <v>11.5452151</v>
      </c>
      <c r="G26" s="86">
        <v>11.54197132</v>
      </c>
      <c r="H26" s="63">
        <v>44</v>
      </c>
      <c r="I26" s="86">
        <v>11.885467310000001</v>
      </c>
      <c r="J26" s="86">
        <v>11.812193629999999</v>
      </c>
    </row>
    <row r="27" spans="1:12" s="56" customFormat="1" ht="18.899999999999999" customHeight="1" x14ac:dyDescent="0.3">
      <c r="A27" s="72" t="s">
        <v>318</v>
      </c>
      <c r="B27" s="63">
        <v>61.2</v>
      </c>
      <c r="C27" s="86">
        <v>12.19609406</v>
      </c>
      <c r="D27" s="86">
        <v>12.406106960000001</v>
      </c>
      <c r="E27" s="63">
        <v>60.4</v>
      </c>
      <c r="F27" s="86">
        <v>12.18724778</v>
      </c>
      <c r="G27" s="86">
        <v>12.311402359999999</v>
      </c>
      <c r="H27" s="63">
        <v>45</v>
      </c>
      <c r="I27" s="86">
        <v>11.289513299999999</v>
      </c>
      <c r="J27" s="86">
        <v>11.32558609</v>
      </c>
    </row>
    <row r="28" spans="1:12" s="56" customFormat="1" ht="18.899999999999999" customHeight="1" x14ac:dyDescent="0.3">
      <c r="A28" s="72" t="s">
        <v>319</v>
      </c>
      <c r="B28" s="63">
        <v>52.4</v>
      </c>
      <c r="C28" s="86">
        <v>13.015399899999998</v>
      </c>
      <c r="D28" s="86">
        <v>13.256390549999999</v>
      </c>
      <c r="E28" s="63">
        <v>52.6</v>
      </c>
      <c r="F28" s="86">
        <v>12.823013159999999</v>
      </c>
      <c r="G28" s="86">
        <v>12.94307841</v>
      </c>
      <c r="H28" s="63">
        <v>36.799999999999997</v>
      </c>
      <c r="I28" s="86">
        <v>10.691458450000001</v>
      </c>
      <c r="J28" s="86">
        <v>10.7100519</v>
      </c>
    </row>
    <row r="29" spans="1:12" s="56" customFormat="1" ht="18.899999999999999" customHeight="1" x14ac:dyDescent="0.3">
      <c r="A29" s="72" t="s">
        <v>320</v>
      </c>
      <c r="B29" s="63">
        <v>47.2</v>
      </c>
      <c r="C29" s="86">
        <v>16.010854820000002</v>
      </c>
      <c r="D29" s="86">
        <v>16.522183939999998</v>
      </c>
      <c r="E29" s="63">
        <v>44.2</v>
      </c>
      <c r="F29" s="86">
        <v>14.597093789999999</v>
      </c>
      <c r="G29" s="86">
        <v>14.892609200000001</v>
      </c>
      <c r="H29" s="63">
        <v>31.2</v>
      </c>
      <c r="I29" s="86">
        <v>13.768755520000001</v>
      </c>
      <c r="J29" s="86">
        <v>13.957833219999999</v>
      </c>
    </row>
    <row r="30" spans="1:12" ht="18.899999999999999" customHeight="1" x14ac:dyDescent="0.25">
      <c r="A30" s="73" t="s">
        <v>169</v>
      </c>
      <c r="B30" s="74">
        <v>890</v>
      </c>
      <c r="C30" s="88">
        <v>12.03353164</v>
      </c>
      <c r="D30" s="88">
        <v>12.08111828</v>
      </c>
      <c r="E30" s="74">
        <v>839.8</v>
      </c>
      <c r="F30" s="88">
        <v>10.797397719999999</v>
      </c>
      <c r="G30" s="88">
        <v>10.78007768</v>
      </c>
      <c r="H30" s="74">
        <v>734.6</v>
      </c>
      <c r="I30" s="88">
        <v>9.9082816299999994</v>
      </c>
      <c r="J30" s="88">
        <v>9.8207925300000003</v>
      </c>
    </row>
    <row r="31" spans="1:12" ht="18.899999999999999" customHeight="1" x14ac:dyDescent="0.25">
      <c r="A31" s="75" t="s">
        <v>29</v>
      </c>
      <c r="B31" s="76">
        <v>2054.6</v>
      </c>
      <c r="C31" s="89">
        <v>13.843334369999999</v>
      </c>
      <c r="D31" s="89">
        <v>13.97882152</v>
      </c>
      <c r="E31" s="76">
        <v>1946.6</v>
      </c>
      <c r="F31" s="89">
        <v>12.54915613</v>
      </c>
      <c r="G31" s="89">
        <v>12.623171699999999</v>
      </c>
      <c r="H31" s="76">
        <v>1729.2</v>
      </c>
      <c r="I31" s="89">
        <v>11.64585606</v>
      </c>
      <c r="J31" s="89">
        <v>11.64585606</v>
      </c>
      <c r="K31" s="77"/>
      <c r="L31" s="77"/>
    </row>
    <row r="32" spans="1:12" ht="18.899999999999999" customHeight="1" x14ac:dyDescent="0.25">
      <c r="A32" s="66" t="s">
        <v>417</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1" t="s">
        <v>465</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453</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08" t="s">
        <v>458</v>
      </c>
      <c r="B3" s="58" t="s">
        <v>429</v>
      </c>
      <c r="C3" s="58" t="s">
        <v>430</v>
      </c>
      <c r="D3" s="58" t="s">
        <v>431</v>
      </c>
      <c r="E3" s="58" t="s">
        <v>432</v>
      </c>
      <c r="F3" s="58" t="s">
        <v>433</v>
      </c>
      <c r="G3" s="58" t="s">
        <v>434</v>
      </c>
      <c r="H3" s="58" t="s">
        <v>435</v>
      </c>
      <c r="I3" s="58" t="s">
        <v>436</v>
      </c>
      <c r="J3" s="58" t="s">
        <v>437</v>
      </c>
      <c r="O3" s="61"/>
      <c r="P3" s="61"/>
    </row>
    <row r="4" spans="1:16" s="56" customFormat="1" ht="18.899999999999999" customHeight="1" x14ac:dyDescent="0.3">
      <c r="A4" s="72" t="s">
        <v>321</v>
      </c>
      <c r="B4" s="63">
        <v>8</v>
      </c>
      <c r="C4" s="86">
        <v>11.904761899999999</v>
      </c>
      <c r="D4" s="86">
        <v>11.83828039</v>
      </c>
      <c r="E4" s="63">
        <v>8.8000000000000007</v>
      </c>
      <c r="F4" s="86">
        <v>11.253196930000001</v>
      </c>
      <c r="G4" s="86">
        <v>11.0707524</v>
      </c>
      <c r="H4" s="63">
        <v>9</v>
      </c>
      <c r="I4" s="86">
        <v>10.34482759</v>
      </c>
      <c r="J4" s="86">
        <v>10.16415713</v>
      </c>
    </row>
    <row r="5" spans="1:16" s="56" customFormat="1" ht="18.899999999999999" customHeight="1" x14ac:dyDescent="0.3">
      <c r="A5" s="72" t="s">
        <v>342</v>
      </c>
      <c r="B5" s="63">
        <v>11.2</v>
      </c>
      <c r="C5" s="86">
        <v>14.285714290000001</v>
      </c>
      <c r="D5" s="86">
        <v>14.22799449</v>
      </c>
      <c r="E5" s="63">
        <v>9</v>
      </c>
      <c r="F5" s="86">
        <v>10.04464286</v>
      </c>
      <c r="G5" s="86">
        <v>9.9994403999999992</v>
      </c>
      <c r="H5" s="63">
        <v>11.6</v>
      </c>
      <c r="I5" s="86">
        <v>11.62324649</v>
      </c>
      <c r="J5" s="86">
        <v>11.506860700000001</v>
      </c>
    </row>
    <row r="6" spans="1:16" s="56" customFormat="1" ht="18.899999999999999" customHeight="1" x14ac:dyDescent="0.3">
      <c r="A6" s="72" t="s">
        <v>322</v>
      </c>
      <c r="B6" s="63">
        <v>19</v>
      </c>
      <c r="C6" s="86">
        <v>16.550522649999998</v>
      </c>
      <c r="D6" s="86">
        <v>16.61413722</v>
      </c>
      <c r="E6" s="63">
        <v>14.8</v>
      </c>
      <c r="F6" s="86">
        <v>13.05114638</v>
      </c>
      <c r="G6" s="86">
        <v>13.05656694</v>
      </c>
      <c r="H6" s="63">
        <v>16</v>
      </c>
      <c r="I6" s="86">
        <v>11.56069364</v>
      </c>
      <c r="J6" s="86">
        <v>11.617178860000001</v>
      </c>
    </row>
    <row r="7" spans="1:16" s="56" customFormat="1" ht="18.899999999999999" customHeight="1" x14ac:dyDescent="0.3">
      <c r="A7" s="72" t="s">
        <v>337</v>
      </c>
      <c r="B7" s="63">
        <v>5.4</v>
      </c>
      <c r="C7" s="86">
        <v>18.367346940000001</v>
      </c>
      <c r="D7" s="86">
        <v>18.649667239999999</v>
      </c>
      <c r="E7" s="63">
        <v>3.4</v>
      </c>
      <c r="F7" s="86">
        <v>10.559006210000002</v>
      </c>
      <c r="G7" s="86">
        <v>10.71263759</v>
      </c>
      <c r="H7" s="63">
        <v>3.4</v>
      </c>
      <c r="I7" s="86">
        <v>10</v>
      </c>
      <c r="J7" s="86">
        <v>10.15938841</v>
      </c>
    </row>
    <row r="8" spans="1:16" s="56" customFormat="1" ht="18.899999999999999" customHeight="1" x14ac:dyDescent="0.3">
      <c r="A8" s="72" t="s">
        <v>323</v>
      </c>
      <c r="B8" s="63">
        <v>26</v>
      </c>
      <c r="C8" s="86">
        <v>14.008620690000001</v>
      </c>
      <c r="D8" s="86">
        <v>14.32427242</v>
      </c>
      <c r="E8" s="63">
        <v>29.2</v>
      </c>
      <c r="F8" s="86">
        <v>12.920353979999998</v>
      </c>
      <c r="G8" s="86">
        <v>13.186216289999999</v>
      </c>
      <c r="H8" s="63">
        <v>37</v>
      </c>
      <c r="I8" s="86">
        <v>14.835605449999999</v>
      </c>
      <c r="J8" s="86">
        <v>15.10187045</v>
      </c>
    </row>
    <row r="9" spans="1:16" s="56" customFormat="1" ht="18.899999999999999" customHeight="1" x14ac:dyDescent="0.3">
      <c r="A9" s="72" t="s">
        <v>338</v>
      </c>
      <c r="B9" s="63">
        <v>16.600000000000001</v>
      </c>
      <c r="C9" s="86">
        <v>10.949868070000001</v>
      </c>
      <c r="D9" s="86">
        <v>11.047535029999999</v>
      </c>
      <c r="E9" s="63">
        <v>21.8</v>
      </c>
      <c r="F9" s="86">
        <v>11.886586700000001</v>
      </c>
      <c r="G9" s="86">
        <v>11.90476572</v>
      </c>
      <c r="H9" s="63">
        <v>23</v>
      </c>
      <c r="I9" s="86">
        <v>12.39224138</v>
      </c>
      <c r="J9" s="86">
        <v>12.28186376</v>
      </c>
    </row>
    <row r="10" spans="1:16" s="56" customFormat="1" ht="18.899999999999999" customHeight="1" x14ac:dyDescent="0.3">
      <c r="A10" s="72" t="s">
        <v>324</v>
      </c>
      <c r="B10" s="63">
        <v>20.8</v>
      </c>
      <c r="C10" s="86">
        <v>13.73844122</v>
      </c>
      <c r="D10" s="86">
        <v>14.056486619999999</v>
      </c>
      <c r="E10" s="63">
        <v>22.2</v>
      </c>
      <c r="F10" s="86">
        <v>15.700141440000001</v>
      </c>
      <c r="G10" s="86">
        <v>15.93181925</v>
      </c>
      <c r="H10" s="63">
        <v>18.2</v>
      </c>
      <c r="I10" s="86">
        <v>12.5</v>
      </c>
      <c r="J10" s="86">
        <v>12.692835120000002</v>
      </c>
    </row>
    <row r="11" spans="1:16" s="56" customFormat="1" ht="18.899999999999999" customHeight="1" x14ac:dyDescent="0.3">
      <c r="A11" s="72" t="s">
        <v>325</v>
      </c>
      <c r="B11" s="63">
        <v>13.4</v>
      </c>
      <c r="C11" s="86">
        <v>15.33180778</v>
      </c>
      <c r="D11" s="86">
        <v>15.539918929999999</v>
      </c>
      <c r="E11" s="63">
        <v>10.6</v>
      </c>
      <c r="F11" s="86">
        <v>13.838120100000001</v>
      </c>
      <c r="G11" s="86">
        <v>14.018024239999999</v>
      </c>
      <c r="H11" s="63">
        <v>13</v>
      </c>
      <c r="I11" s="86">
        <v>14.541387019999998</v>
      </c>
      <c r="J11" s="86">
        <v>14.652081189999999</v>
      </c>
    </row>
    <row r="12" spans="1:16" s="56" customFormat="1" ht="18.899999999999999" customHeight="1" x14ac:dyDescent="0.3">
      <c r="A12" s="72" t="s">
        <v>206</v>
      </c>
      <c r="B12" s="63">
        <v>8.1999999999999993</v>
      </c>
      <c r="C12" s="86">
        <v>13.398692810000002</v>
      </c>
      <c r="D12" s="86">
        <v>13.575967859999999</v>
      </c>
      <c r="E12" s="63">
        <v>9.1999999999999993</v>
      </c>
      <c r="F12" s="86">
        <v>14.46540881</v>
      </c>
      <c r="G12" s="86">
        <v>14.743521379999999</v>
      </c>
      <c r="H12" s="63">
        <v>7</v>
      </c>
      <c r="I12" s="86">
        <v>10.60606061</v>
      </c>
      <c r="J12" s="86">
        <v>10.8165776</v>
      </c>
    </row>
    <row r="13" spans="1:16" s="56" customFormat="1" ht="18.899999999999999" customHeight="1" x14ac:dyDescent="0.3">
      <c r="A13" s="72" t="s">
        <v>326</v>
      </c>
      <c r="B13" s="63">
        <v>16.8</v>
      </c>
      <c r="C13" s="86">
        <v>12.08633094</v>
      </c>
      <c r="D13" s="86">
        <v>12.32023425</v>
      </c>
      <c r="E13" s="63">
        <v>17.2</v>
      </c>
      <c r="F13" s="86">
        <v>11.716621250000001</v>
      </c>
      <c r="G13" s="86">
        <v>11.89429133</v>
      </c>
      <c r="H13" s="63">
        <v>14.4</v>
      </c>
      <c r="I13" s="86">
        <v>10.256410259999999</v>
      </c>
      <c r="J13" s="86">
        <v>10.32675029</v>
      </c>
    </row>
    <row r="14" spans="1:16" s="56" customFormat="1" ht="18.899999999999999" customHeight="1" x14ac:dyDescent="0.3">
      <c r="A14" s="72" t="s">
        <v>339</v>
      </c>
      <c r="B14" s="63">
        <v>16.399999999999999</v>
      </c>
      <c r="C14" s="86">
        <v>12.83255086</v>
      </c>
      <c r="D14" s="86">
        <v>13.090591100000001</v>
      </c>
      <c r="E14" s="63">
        <v>27.6</v>
      </c>
      <c r="F14" s="86">
        <v>15.21499449</v>
      </c>
      <c r="G14" s="86">
        <v>15.45930703</v>
      </c>
      <c r="H14" s="63">
        <v>23.2</v>
      </c>
      <c r="I14" s="86">
        <v>12.04569055</v>
      </c>
      <c r="J14" s="86">
        <v>12.18361387</v>
      </c>
    </row>
    <row r="15" spans="1:16" s="56" customFormat="1" ht="18.899999999999999" customHeight="1" x14ac:dyDescent="0.3">
      <c r="A15" s="72" t="s">
        <v>327</v>
      </c>
      <c r="B15" s="63">
        <v>43.2</v>
      </c>
      <c r="C15" s="86">
        <v>12.996389890000001</v>
      </c>
      <c r="D15" s="86">
        <v>13.27700201</v>
      </c>
      <c r="E15" s="63">
        <v>41</v>
      </c>
      <c r="F15" s="86">
        <v>12.051734270000001</v>
      </c>
      <c r="G15" s="86">
        <v>12.27940149</v>
      </c>
      <c r="H15" s="63">
        <v>34.200000000000003</v>
      </c>
      <c r="I15" s="86">
        <v>12.119064490000001</v>
      </c>
      <c r="J15" s="86">
        <v>12.20653042</v>
      </c>
    </row>
    <row r="16" spans="1:16" s="56" customFormat="1" ht="18.899999999999999" customHeight="1" x14ac:dyDescent="0.3">
      <c r="A16" s="72" t="s">
        <v>340</v>
      </c>
      <c r="B16" s="63">
        <v>5.4</v>
      </c>
      <c r="C16" s="86">
        <v>10.38461538</v>
      </c>
      <c r="D16" s="86">
        <v>10.65068475</v>
      </c>
      <c r="E16" s="63">
        <v>5.4</v>
      </c>
      <c r="F16" s="86">
        <v>11.53846154</v>
      </c>
      <c r="G16" s="86">
        <v>11.678725139999999</v>
      </c>
      <c r="H16" s="63">
        <v>5.8</v>
      </c>
      <c r="I16" s="86">
        <v>10.622710620000001</v>
      </c>
      <c r="J16" s="86">
        <v>10.72971413</v>
      </c>
    </row>
    <row r="17" spans="1:16" s="56" customFormat="1" ht="18.899999999999999" customHeight="1" x14ac:dyDescent="0.3">
      <c r="A17" s="72" t="s">
        <v>328</v>
      </c>
      <c r="B17" s="63">
        <v>5.8</v>
      </c>
      <c r="C17" s="86">
        <v>15.846994540000001</v>
      </c>
      <c r="D17" s="86">
        <v>16.080281079999999</v>
      </c>
      <c r="E17" s="63">
        <v>4.8</v>
      </c>
      <c r="F17" s="86">
        <v>12.30769231</v>
      </c>
      <c r="G17" s="86">
        <v>12.41811409</v>
      </c>
      <c r="H17" s="63">
        <v>3.2</v>
      </c>
      <c r="I17" s="86">
        <v>9.8159509199999988</v>
      </c>
      <c r="J17" s="86">
        <v>9.8311381099999995</v>
      </c>
    </row>
    <row r="18" spans="1:16" s="56" customFormat="1" ht="18.899999999999999" customHeight="1" x14ac:dyDescent="0.3">
      <c r="A18" s="72" t="s">
        <v>329</v>
      </c>
      <c r="B18" s="63">
        <v>10.4</v>
      </c>
      <c r="C18" s="86">
        <v>13.72031662</v>
      </c>
      <c r="D18" s="86">
        <v>13.96779227</v>
      </c>
      <c r="E18" s="63">
        <v>12.4</v>
      </c>
      <c r="F18" s="86">
        <v>15.979381440000001</v>
      </c>
      <c r="G18" s="86">
        <v>16.10926688</v>
      </c>
      <c r="H18" s="63">
        <v>8.1999999999999993</v>
      </c>
      <c r="I18" s="86">
        <v>13.576158939999999</v>
      </c>
      <c r="J18" s="86">
        <v>13.668637489999998</v>
      </c>
    </row>
    <row r="19" spans="1:16" s="56" customFormat="1" ht="18.899999999999999" customHeight="1" x14ac:dyDescent="0.3">
      <c r="A19" s="72" t="s">
        <v>330</v>
      </c>
      <c r="B19" s="63">
        <v>3.4</v>
      </c>
      <c r="C19" s="86">
        <v>14.285714290000001</v>
      </c>
      <c r="D19" s="86">
        <v>14.657615230000001</v>
      </c>
      <c r="E19" s="63">
        <v>2.4</v>
      </c>
      <c r="F19" s="86">
        <v>9.3023255799999998</v>
      </c>
      <c r="G19" s="86">
        <v>9.4382957000000012</v>
      </c>
      <c r="H19" s="63">
        <v>5.2</v>
      </c>
      <c r="I19" s="86">
        <v>15.662650599999999</v>
      </c>
      <c r="J19" s="86">
        <v>15.911212410000001</v>
      </c>
    </row>
    <row r="20" spans="1:16" s="56" customFormat="1" ht="18.899999999999999" customHeight="1" x14ac:dyDescent="0.3">
      <c r="A20" s="72" t="s">
        <v>331</v>
      </c>
      <c r="B20" s="63">
        <v>9</v>
      </c>
      <c r="C20" s="86">
        <v>14.150943399999999</v>
      </c>
      <c r="D20" s="86">
        <v>14.358785150000001</v>
      </c>
      <c r="E20" s="63">
        <v>7</v>
      </c>
      <c r="F20" s="86">
        <v>10.574018130000001</v>
      </c>
      <c r="G20" s="86">
        <v>10.722988620000001</v>
      </c>
      <c r="H20" s="63">
        <v>11.2</v>
      </c>
      <c r="I20" s="86">
        <v>14.65968586</v>
      </c>
      <c r="J20" s="86">
        <v>14.787499100000002</v>
      </c>
    </row>
    <row r="21" spans="1:16" s="56" customFormat="1" ht="18.899999999999999" customHeight="1" x14ac:dyDescent="0.3">
      <c r="A21" s="72" t="s">
        <v>332</v>
      </c>
      <c r="B21" s="63">
        <v>10.8</v>
      </c>
      <c r="C21" s="86">
        <v>16.21621622</v>
      </c>
      <c r="D21" s="86">
        <v>16.555851140000001</v>
      </c>
      <c r="E21" s="63">
        <v>5.8</v>
      </c>
      <c r="F21" s="86">
        <v>10.1754386</v>
      </c>
      <c r="G21" s="86">
        <v>10.33725548</v>
      </c>
      <c r="H21" s="63">
        <v>7.8</v>
      </c>
      <c r="I21" s="86">
        <v>14.606741570000001</v>
      </c>
      <c r="J21" s="86">
        <v>14.79144282</v>
      </c>
    </row>
    <row r="22" spans="1:16" s="56" customFormat="1" ht="18.899999999999999" customHeight="1" x14ac:dyDescent="0.3">
      <c r="A22" s="72" t="s">
        <v>341</v>
      </c>
      <c r="B22" s="63">
        <v>11.6</v>
      </c>
      <c r="C22" s="86">
        <v>12.554112549999999</v>
      </c>
      <c r="D22" s="86">
        <v>12.748444079999999</v>
      </c>
      <c r="E22" s="63">
        <v>12</v>
      </c>
      <c r="F22" s="86">
        <v>11.23595506</v>
      </c>
      <c r="G22" s="86">
        <v>11.34388912</v>
      </c>
      <c r="H22" s="63">
        <v>8.4</v>
      </c>
      <c r="I22" s="86">
        <v>8.3665338600000005</v>
      </c>
      <c r="J22" s="86">
        <v>8.42212447</v>
      </c>
    </row>
    <row r="23" spans="1:16" s="56" customFormat="1" ht="18.899999999999999" customHeight="1" x14ac:dyDescent="0.3">
      <c r="A23" s="72" t="s">
        <v>333</v>
      </c>
      <c r="B23" s="63">
        <v>41.4</v>
      </c>
      <c r="C23" s="86">
        <v>16.494023899999998</v>
      </c>
      <c r="D23" s="86">
        <v>16.906091019999998</v>
      </c>
      <c r="E23" s="63">
        <v>41.6</v>
      </c>
      <c r="F23" s="86">
        <v>14.08259986</v>
      </c>
      <c r="G23" s="86">
        <v>14.41199466</v>
      </c>
      <c r="H23" s="63">
        <v>30.2</v>
      </c>
      <c r="I23" s="86">
        <v>11.35338346</v>
      </c>
      <c r="J23" s="86">
        <v>11.583532930000001</v>
      </c>
    </row>
    <row r="24" spans="1:16" s="56" customFormat="1" ht="18.899999999999999" customHeight="1" x14ac:dyDescent="0.3">
      <c r="A24" s="72" t="s">
        <v>334</v>
      </c>
      <c r="B24" s="63">
        <v>17.600000000000001</v>
      </c>
      <c r="C24" s="86">
        <v>14.473684210000002</v>
      </c>
      <c r="D24" s="86">
        <v>14.77770376</v>
      </c>
      <c r="E24" s="63">
        <v>16</v>
      </c>
      <c r="F24" s="86">
        <v>13.49072513</v>
      </c>
      <c r="G24" s="86">
        <v>13.678275979999999</v>
      </c>
      <c r="H24" s="63">
        <v>18.600000000000001</v>
      </c>
      <c r="I24" s="86">
        <v>17.032967030000002</v>
      </c>
      <c r="J24" s="86">
        <v>17.25478717</v>
      </c>
    </row>
    <row r="25" spans="1:16" s="56" customFormat="1" ht="18.899999999999999" customHeight="1" x14ac:dyDescent="0.3">
      <c r="A25" s="72" t="s">
        <v>335</v>
      </c>
      <c r="B25" s="63">
        <v>29.6</v>
      </c>
      <c r="C25" s="86">
        <v>15.3526971</v>
      </c>
      <c r="D25" s="86">
        <v>15.683137729999999</v>
      </c>
      <c r="E25" s="63">
        <v>31.4</v>
      </c>
      <c r="F25" s="86">
        <v>16.219008260000003</v>
      </c>
      <c r="G25" s="86">
        <v>16.528248550000001</v>
      </c>
      <c r="H25" s="63">
        <v>23.4</v>
      </c>
      <c r="I25" s="86">
        <v>13.78091873</v>
      </c>
      <c r="J25" s="86">
        <v>13.893700849999998</v>
      </c>
    </row>
    <row r="26" spans="1:16" s="56" customFormat="1" ht="18.899999999999999" customHeight="1" x14ac:dyDescent="0.3">
      <c r="A26" s="72" t="s">
        <v>336</v>
      </c>
      <c r="B26" s="63">
        <v>16</v>
      </c>
      <c r="C26" s="86">
        <v>13.289036539999998</v>
      </c>
      <c r="D26" s="86">
        <v>13.769493890000001</v>
      </c>
      <c r="E26" s="63">
        <v>16</v>
      </c>
      <c r="F26" s="86">
        <v>13.74570447</v>
      </c>
      <c r="G26" s="86">
        <v>14.150671249999998</v>
      </c>
      <c r="H26" s="63">
        <v>13.2</v>
      </c>
      <c r="I26" s="86">
        <v>13.30645161</v>
      </c>
      <c r="J26" s="86">
        <v>13.62007423</v>
      </c>
    </row>
    <row r="27" spans="1:16" s="56" customFormat="1" ht="18.899999999999999" customHeight="1" x14ac:dyDescent="0.3">
      <c r="A27" s="73" t="s">
        <v>174</v>
      </c>
      <c r="B27" s="74">
        <v>366</v>
      </c>
      <c r="C27" s="87">
        <v>13.95455239</v>
      </c>
      <c r="D27" s="87">
        <v>14.161273390000002</v>
      </c>
      <c r="E27" s="74">
        <v>369.6</v>
      </c>
      <c r="F27" s="87">
        <v>13.125</v>
      </c>
      <c r="G27" s="87">
        <v>13.29019531</v>
      </c>
      <c r="H27" s="74">
        <v>345.2</v>
      </c>
      <c r="I27" s="87">
        <v>12.481920740000001</v>
      </c>
      <c r="J27" s="87">
        <v>12.576503019999999</v>
      </c>
    </row>
    <row r="28" spans="1:16" ht="18.899999999999999" customHeight="1" x14ac:dyDescent="0.25">
      <c r="A28" s="75" t="s">
        <v>29</v>
      </c>
      <c r="B28" s="76">
        <v>2054.6</v>
      </c>
      <c r="C28" s="89">
        <v>13.843334369999999</v>
      </c>
      <c r="D28" s="89">
        <v>13.97882152</v>
      </c>
      <c r="E28" s="76">
        <v>1946.6</v>
      </c>
      <c r="F28" s="89">
        <v>12.54915613</v>
      </c>
      <c r="G28" s="89">
        <v>12.623171699999999</v>
      </c>
      <c r="H28" s="76">
        <v>1729.2</v>
      </c>
      <c r="I28" s="89">
        <v>11.64585606</v>
      </c>
      <c r="J28" s="89">
        <v>11.64585606</v>
      </c>
      <c r="K28" s="77"/>
      <c r="L28" s="77"/>
    </row>
    <row r="29" spans="1:16" ht="18.899999999999999" customHeight="1" x14ac:dyDescent="0.25">
      <c r="A29" s="66" t="s">
        <v>417</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1" t="s">
        <v>465</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454</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08" t="s">
        <v>458</v>
      </c>
      <c r="B3" s="58" t="s">
        <v>429</v>
      </c>
      <c r="C3" s="58" t="s">
        <v>430</v>
      </c>
      <c r="D3" s="58" t="s">
        <v>431</v>
      </c>
      <c r="E3" s="58" t="s">
        <v>432</v>
      </c>
      <c r="F3" s="58" t="s">
        <v>433</v>
      </c>
      <c r="G3" s="58" t="s">
        <v>434</v>
      </c>
      <c r="H3" s="58" t="s">
        <v>435</v>
      </c>
      <c r="I3" s="58" t="s">
        <v>436</v>
      </c>
      <c r="J3" s="58" t="s">
        <v>437</v>
      </c>
      <c r="O3" s="61"/>
      <c r="P3" s="61"/>
    </row>
    <row r="4" spans="1:16" s="56" customFormat="1" ht="18.899999999999999" customHeight="1" x14ac:dyDescent="0.3">
      <c r="A4" s="72" t="s">
        <v>343</v>
      </c>
      <c r="B4" s="63">
        <v>14.8</v>
      </c>
      <c r="C4" s="86">
        <v>11.59874608</v>
      </c>
      <c r="D4" s="86">
        <v>11.54458623</v>
      </c>
      <c r="E4" s="63">
        <v>12.6</v>
      </c>
      <c r="F4" s="86">
        <v>8.6419753099999994</v>
      </c>
      <c r="G4" s="86">
        <v>8.6029478199999989</v>
      </c>
      <c r="H4" s="63">
        <v>17.399999999999999</v>
      </c>
      <c r="I4" s="86">
        <v>12.590448630000001</v>
      </c>
      <c r="J4" s="86">
        <v>12.491602740000001</v>
      </c>
    </row>
    <row r="5" spans="1:16" s="56" customFormat="1" ht="18.899999999999999" customHeight="1" x14ac:dyDescent="0.3">
      <c r="A5" s="72" t="s">
        <v>351</v>
      </c>
      <c r="B5" s="63">
        <v>7.4</v>
      </c>
      <c r="C5" s="86">
        <v>15.102040820000001</v>
      </c>
      <c r="D5" s="86">
        <v>15.30601523</v>
      </c>
      <c r="E5" s="63">
        <v>7.2</v>
      </c>
      <c r="F5" s="86">
        <v>12.765957450000002</v>
      </c>
      <c r="G5" s="86">
        <v>12.938771269999998</v>
      </c>
      <c r="H5" s="63">
        <v>4.4000000000000004</v>
      </c>
      <c r="I5" s="86">
        <v>10.67961165</v>
      </c>
      <c r="J5" s="86">
        <v>10.723910629999999</v>
      </c>
    </row>
    <row r="6" spans="1:16" s="56" customFormat="1" ht="18.899999999999999" customHeight="1" x14ac:dyDescent="0.3">
      <c r="A6" s="72" t="s">
        <v>344</v>
      </c>
      <c r="B6" s="63">
        <v>8.4</v>
      </c>
      <c r="C6" s="86">
        <v>16.40625</v>
      </c>
      <c r="D6" s="86">
        <v>16.44401117</v>
      </c>
      <c r="E6" s="63">
        <v>8.4</v>
      </c>
      <c r="F6" s="86">
        <v>12.574850300000001</v>
      </c>
      <c r="G6" s="86">
        <v>12.650245160000001</v>
      </c>
      <c r="H6" s="63">
        <v>8.6</v>
      </c>
      <c r="I6" s="86">
        <v>11.43617021</v>
      </c>
      <c r="J6" s="86">
        <v>11.451501390000001</v>
      </c>
    </row>
    <row r="7" spans="1:16" s="56" customFormat="1" ht="18.899999999999999" customHeight="1" x14ac:dyDescent="0.3">
      <c r="A7" s="72" t="s">
        <v>352</v>
      </c>
      <c r="B7" s="63">
        <v>16</v>
      </c>
      <c r="C7" s="86">
        <v>13.698630140000001</v>
      </c>
      <c r="D7" s="86">
        <v>13.729224649999999</v>
      </c>
      <c r="E7" s="63">
        <v>14.4</v>
      </c>
      <c r="F7" s="86">
        <v>11.84210526</v>
      </c>
      <c r="G7" s="86">
        <v>11.80277866</v>
      </c>
      <c r="H7" s="63">
        <v>12.4</v>
      </c>
      <c r="I7" s="86">
        <v>9.6423017099999999</v>
      </c>
      <c r="J7" s="86">
        <v>9.5715977999999993</v>
      </c>
    </row>
    <row r="8" spans="1:16" s="56" customFormat="1" ht="18.899999999999999" customHeight="1" x14ac:dyDescent="0.3">
      <c r="A8" s="72" t="s">
        <v>353</v>
      </c>
      <c r="B8" s="63">
        <v>13.6</v>
      </c>
      <c r="C8" s="86">
        <v>22.149837129999998</v>
      </c>
      <c r="D8" s="86">
        <v>22.5184763</v>
      </c>
      <c r="E8" s="63">
        <v>15.2</v>
      </c>
      <c r="F8" s="86">
        <v>22.093023259999999</v>
      </c>
      <c r="G8" s="86">
        <v>22.45349568</v>
      </c>
      <c r="H8" s="63">
        <v>10.6</v>
      </c>
      <c r="I8" s="86">
        <v>16.510903430000003</v>
      </c>
      <c r="J8" s="86">
        <v>16.654858170000001</v>
      </c>
    </row>
    <row r="9" spans="1:16" s="56" customFormat="1" ht="18.899999999999999" customHeight="1" x14ac:dyDescent="0.3">
      <c r="A9" s="72" t="s">
        <v>354</v>
      </c>
      <c r="B9" s="63">
        <v>25.2</v>
      </c>
      <c r="C9" s="86">
        <v>13.710554950000001</v>
      </c>
      <c r="D9" s="86">
        <v>13.769859179999999</v>
      </c>
      <c r="E9" s="63">
        <v>19.399999999999999</v>
      </c>
      <c r="F9" s="86">
        <v>10.5092091</v>
      </c>
      <c r="G9" s="86">
        <v>10.59749742</v>
      </c>
      <c r="H9" s="63">
        <v>22.2</v>
      </c>
      <c r="I9" s="86">
        <v>12.104689200000001</v>
      </c>
      <c r="J9" s="86">
        <v>12.086459189999999</v>
      </c>
    </row>
    <row r="10" spans="1:16" s="56" customFormat="1" ht="18.899999999999999" customHeight="1" x14ac:dyDescent="0.3">
      <c r="A10" s="72" t="s">
        <v>345</v>
      </c>
      <c r="B10" s="63">
        <v>4.8</v>
      </c>
      <c r="C10" s="86">
        <v>13.636363639999999</v>
      </c>
      <c r="D10" s="86">
        <v>13.971051900000001</v>
      </c>
      <c r="E10" s="63">
        <v>7.8</v>
      </c>
      <c r="F10" s="86">
        <v>18.224299070000001</v>
      </c>
      <c r="G10" s="86">
        <v>18.560683940000001</v>
      </c>
      <c r="H10" s="63">
        <v>4.5999999999999996</v>
      </c>
      <c r="I10" s="86">
        <v>12.23404255</v>
      </c>
      <c r="J10" s="86">
        <v>12.4982331</v>
      </c>
    </row>
    <row r="11" spans="1:16" s="56" customFormat="1" ht="18.899999999999999" customHeight="1" x14ac:dyDescent="0.3">
      <c r="A11" s="72" t="s">
        <v>346</v>
      </c>
      <c r="B11" s="63">
        <v>5</v>
      </c>
      <c r="C11" s="86">
        <v>13.02083333</v>
      </c>
      <c r="D11" s="86">
        <v>13.205535860000001</v>
      </c>
      <c r="E11" s="63">
        <v>4.5999999999999996</v>
      </c>
      <c r="F11" s="86">
        <v>11.38613861</v>
      </c>
      <c r="G11" s="86">
        <v>11.534321820000001</v>
      </c>
      <c r="H11" s="63">
        <v>4.5999999999999996</v>
      </c>
      <c r="I11" s="86">
        <v>13.772455089999999</v>
      </c>
      <c r="J11" s="86">
        <v>13.77976483</v>
      </c>
    </row>
    <row r="12" spans="1:16" s="56" customFormat="1" ht="18.899999999999999" customHeight="1" x14ac:dyDescent="0.3">
      <c r="A12" s="72" t="s">
        <v>347</v>
      </c>
      <c r="B12" s="63">
        <v>13.8</v>
      </c>
      <c r="C12" s="86">
        <v>16.046511629999998</v>
      </c>
      <c r="D12" s="86">
        <v>16.312026969999998</v>
      </c>
      <c r="E12" s="63">
        <v>10.199999999999999</v>
      </c>
      <c r="F12" s="86">
        <v>11.062906720000001</v>
      </c>
      <c r="G12" s="86">
        <v>11.148692430000001</v>
      </c>
      <c r="H12" s="63">
        <v>8.6</v>
      </c>
      <c r="I12" s="86">
        <v>8.0979284400000004</v>
      </c>
      <c r="J12" s="86">
        <v>8.0981731400000001</v>
      </c>
    </row>
    <row r="13" spans="1:16" s="56" customFormat="1" ht="18.899999999999999" customHeight="1" x14ac:dyDescent="0.3">
      <c r="A13" s="72" t="s">
        <v>348</v>
      </c>
      <c r="B13" s="63">
        <v>5.2</v>
      </c>
      <c r="C13" s="86">
        <v>13.75661376</v>
      </c>
      <c r="D13" s="86">
        <v>14.096576880000001</v>
      </c>
      <c r="E13" s="63">
        <v>5.2</v>
      </c>
      <c r="F13" s="86">
        <v>14.20765027</v>
      </c>
      <c r="G13" s="86">
        <v>14.52516368</v>
      </c>
      <c r="H13" s="63">
        <v>4.8</v>
      </c>
      <c r="I13" s="86">
        <v>12.30769231</v>
      </c>
      <c r="J13" s="86">
        <v>12.566077630000001</v>
      </c>
    </row>
    <row r="14" spans="1:16" s="56" customFormat="1" ht="18.899999999999999" customHeight="1" x14ac:dyDescent="0.3">
      <c r="A14" s="72" t="s">
        <v>355</v>
      </c>
      <c r="B14" s="63">
        <v>33</v>
      </c>
      <c r="C14" s="86">
        <v>28.645833329999999</v>
      </c>
      <c r="D14" s="86">
        <v>29.49536968</v>
      </c>
      <c r="E14" s="63">
        <v>26</v>
      </c>
      <c r="F14" s="86">
        <v>21.138211379999998</v>
      </c>
      <c r="G14" s="86">
        <v>21.70455407</v>
      </c>
      <c r="H14" s="63">
        <v>19</v>
      </c>
      <c r="I14" s="86">
        <v>16.994633270000001</v>
      </c>
      <c r="J14" s="86">
        <v>17.296820930000003</v>
      </c>
    </row>
    <row r="15" spans="1:16" s="56" customFormat="1" ht="18.899999999999999" customHeight="1" x14ac:dyDescent="0.3">
      <c r="A15" s="72" t="s">
        <v>349</v>
      </c>
      <c r="B15" s="63">
        <v>12.8</v>
      </c>
      <c r="C15" s="86">
        <v>15.023474179999999</v>
      </c>
      <c r="D15" s="86">
        <v>15.314278110000002</v>
      </c>
      <c r="E15" s="63">
        <v>15.4</v>
      </c>
      <c r="F15" s="86">
        <v>15.811088300000002</v>
      </c>
      <c r="G15" s="86">
        <v>16.13479147</v>
      </c>
      <c r="H15" s="63">
        <v>11.4</v>
      </c>
      <c r="I15" s="86">
        <v>10.89866157</v>
      </c>
      <c r="J15" s="86">
        <v>11.01632656</v>
      </c>
    </row>
    <row r="16" spans="1:16" s="56" customFormat="1" ht="18.899999999999999" customHeight="1" x14ac:dyDescent="0.3">
      <c r="A16" s="72" t="s">
        <v>356</v>
      </c>
      <c r="B16" s="63">
        <v>23.2</v>
      </c>
      <c r="C16" s="86">
        <v>22.568093389999998</v>
      </c>
      <c r="D16" s="86">
        <v>23.34646463</v>
      </c>
      <c r="E16" s="63">
        <v>21.2</v>
      </c>
      <c r="F16" s="86">
        <v>21.676891619999999</v>
      </c>
      <c r="G16" s="86">
        <v>22.301987969999999</v>
      </c>
      <c r="H16" s="63">
        <v>22.2</v>
      </c>
      <c r="I16" s="86">
        <v>19.371727750000002</v>
      </c>
      <c r="J16" s="86">
        <v>19.795404909999998</v>
      </c>
    </row>
    <row r="17" spans="1:16" s="56" customFormat="1" ht="18.899999999999999" customHeight="1" x14ac:dyDescent="0.3">
      <c r="A17" s="72" t="s">
        <v>357</v>
      </c>
      <c r="B17" s="63">
        <v>17.600000000000001</v>
      </c>
      <c r="C17" s="86">
        <v>17.357001969999999</v>
      </c>
      <c r="D17" s="86">
        <v>17.904121009999997</v>
      </c>
      <c r="E17" s="63">
        <v>18.2</v>
      </c>
      <c r="F17" s="86">
        <v>18.309859149999998</v>
      </c>
      <c r="G17" s="86">
        <v>18.828378019999999</v>
      </c>
      <c r="H17" s="63">
        <v>14</v>
      </c>
      <c r="I17" s="86">
        <v>14.98929336</v>
      </c>
      <c r="J17" s="86">
        <v>15.350312350000001</v>
      </c>
    </row>
    <row r="18" spans="1:16" s="56" customFormat="1" ht="18.899999999999999" customHeight="1" x14ac:dyDescent="0.3">
      <c r="A18" s="72" t="s">
        <v>350</v>
      </c>
      <c r="B18" s="63">
        <v>21.6</v>
      </c>
      <c r="C18" s="86">
        <v>21.81818182</v>
      </c>
      <c r="D18" s="86">
        <v>22.59365867</v>
      </c>
      <c r="E18" s="63">
        <v>23.4</v>
      </c>
      <c r="F18" s="86">
        <v>24.375</v>
      </c>
      <c r="G18" s="86">
        <v>25.149385880000004</v>
      </c>
      <c r="H18" s="63">
        <v>20.6</v>
      </c>
      <c r="I18" s="86">
        <v>21.96162047</v>
      </c>
      <c r="J18" s="86">
        <v>22.516001110000001</v>
      </c>
    </row>
    <row r="19" spans="1:16" s="56" customFormat="1" ht="18.899999999999999" customHeight="1" x14ac:dyDescent="0.3">
      <c r="A19" s="73" t="s">
        <v>49</v>
      </c>
      <c r="B19" s="74">
        <v>222.4</v>
      </c>
      <c r="C19" s="87">
        <v>17.229625039999998</v>
      </c>
      <c r="D19" s="87">
        <v>17.42714509</v>
      </c>
      <c r="E19" s="74">
        <v>209.2</v>
      </c>
      <c r="F19" s="87">
        <v>15.274532709999999</v>
      </c>
      <c r="G19" s="87">
        <v>15.446473280000001</v>
      </c>
      <c r="H19" s="74">
        <v>185.4</v>
      </c>
      <c r="I19" s="87">
        <v>13.580427780000001</v>
      </c>
      <c r="J19" s="87">
        <v>13.68226471</v>
      </c>
    </row>
    <row r="20" spans="1:16" ht="18.899999999999999" customHeight="1" x14ac:dyDescent="0.25">
      <c r="A20" s="75" t="s">
        <v>29</v>
      </c>
      <c r="B20" s="76">
        <v>2054.6</v>
      </c>
      <c r="C20" s="89">
        <v>13.843334369999999</v>
      </c>
      <c r="D20" s="89">
        <v>13.97882152</v>
      </c>
      <c r="E20" s="76">
        <v>1946.6</v>
      </c>
      <c r="F20" s="89">
        <v>12.54915613</v>
      </c>
      <c r="G20" s="89">
        <v>12.623171699999999</v>
      </c>
      <c r="H20" s="76">
        <v>1729.2</v>
      </c>
      <c r="I20" s="89">
        <v>11.64585606</v>
      </c>
      <c r="J20" s="89">
        <v>11.64585606</v>
      </c>
      <c r="K20" s="77"/>
      <c r="L20" s="77"/>
    </row>
    <row r="21" spans="1:16" ht="18.899999999999999" customHeight="1" x14ac:dyDescent="0.25">
      <c r="A21" s="66" t="s">
        <v>417</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1" t="s">
        <v>465</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455</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08" t="s">
        <v>458</v>
      </c>
      <c r="B3" s="58" t="s">
        <v>429</v>
      </c>
      <c r="C3" s="58" t="s">
        <v>430</v>
      </c>
      <c r="D3" s="58" t="s">
        <v>431</v>
      </c>
      <c r="E3" s="58" t="s">
        <v>432</v>
      </c>
      <c r="F3" s="58" t="s">
        <v>433</v>
      </c>
      <c r="G3" s="58" t="s">
        <v>434</v>
      </c>
      <c r="H3" s="58" t="s">
        <v>435</v>
      </c>
      <c r="I3" s="58" t="s">
        <v>436</v>
      </c>
      <c r="J3" s="58" t="s">
        <v>437</v>
      </c>
      <c r="O3" s="61"/>
      <c r="P3" s="61"/>
    </row>
    <row r="4" spans="1:16" s="56" customFormat="1" ht="18.899999999999999" customHeight="1" x14ac:dyDescent="0.3">
      <c r="A4" s="72" t="s">
        <v>373</v>
      </c>
      <c r="B4" s="63">
        <v>22.2</v>
      </c>
      <c r="C4" s="86">
        <v>12.265193369999999</v>
      </c>
      <c r="D4" s="86">
        <v>12.372994869999999</v>
      </c>
      <c r="E4" s="63">
        <v>19.600000000000001</v>
      </c>
      <c r="F4" s="86">
        <v>11.995104039999999</v>
      </c>
      <c r="G4" s="86">
        <v>12.068527789999999</v>
      </c>
      <c r="H4" s="63">
        <v>18.600000000000001</v>
      </c>
      <c r="I4" s="86">
        <v>11.96911197</v>
      </c>
      <c r="J4" s="86">
        <v>11.932261650000001</v>
      </c>
    </row>
    <row r="5" spans="1:16" s="56" customFormat="1" ht="18.899999999999999" customHeight="1" x14ac:dyDescent="0.3">
      <c r="A5" s="72" t="s">
        <v>358</v>
      </c>
      <c r="B5" s="63">
        <v>24.4</v>
      </c>
      <c r="C5" s="86">
        <v>12.44897959</v>
      </c>
      <c r="D5" s="86">
        <v>12.624481319999999</v>
      </c>
      <c r="E5" s="63">
        <v>23.8</v>
      </c>
      <c r="F5" s="86">
        <v>11.793855300000001</v>
      </c>
      <c r="G5" s="86">
        <v>11.92412311</v>
      </c>
      <c r="H5" s="63">
        <v>19.2</v>
      </c>
      <c r="I5" s="86">
        <v>10.63122924</v>
      </c>
      <c r="J5" s="86">
        <v>10.68799544</v>
      </c>
    </row>
    <row r="6" spans="1:16" s="56" customFormat="1" ht="18.899999999999999" customHeight="1" x14ac:dyDescent="0.3">
      <c r="A6" s="72" t="s">
        <v>391</v>
      </c>
      <c r="B6" s="63">
        <v>16.8</v>
      </c>
      <c r="C6" s="86">
        <v>13.125</v>
      </c>
      <c r="D6" s="86">
        <v>13.26022392</v>
      </c>
      <c r="E6" s="63">
        <v>14.2</v>
      </c>
      <c r="F6" s="86">
        <v>10.128388019999999</v>
      </c>
      <c r="G6" s="86">
        <v>10.182706079999999</v>
      </c>
      <c r="H6" s="63">
        <v>13.4</v>
      </c>
      <c r="I6" s="86">
        <v>8.9214380800000015</v>
      </c>
      <c r="J6" s="86">
        <v>8.8922249200000003</v>
      </c>
    </row>
    <row r="7" spans="1:16" s="56" customFormat="1" ht="18.899999999999999" customHeight="1" x14ac:dyDescent="0.3">
      <c r="A7" s="72" t="s">
        <v>359</v>
      </c>
      <c r="B7" s="63">
        <v>16.600000000000001</v>
      </c>
      <c r="C7" s="86">
        <v>13.810316140000001</v>
      </c>
      <c r="D7" s="86">
        <v>13.9886911</v>
      </c>
      <c r="E7" s="63">
        <v>18.399999999999999</v>
      </c>
      <c r="F7" s="86">
        <v>12.74238227</v>
      </c>
      <c r="G7" s="86">
        <v>12.779039000000001</v>
      </c>
      <c r="H7" s="63">
        <v>15.6</v>
      </c>
      <c r="I7" s="86">
        <v>11.304347829999999</v>
      </c>
      <c r="J7" s="86">
        <v>11.21759902</v>
      </c>
    </row>
    <row r="8" spans="1:16" s="56" customFormat="1" ht="18.899999999999999" customHeight="1" x14ac:dyDescent="0.3">
      <c r="A8" s="72" t="s">
        <v>360</v>
      </c>
      <c r="B8" s="63">
        <v>14</v>
      </c>
      <c r="C8" s="86">
        <v>13.307984789999999</v>
      </c>
      <c r="D8" s="86">
        <v>13.55331911</v>
      </c>
      <c r="E8" s="63">
        <v>15.6</v>
      </c>
      <c r="F8" s="86">
        <v>13.287904600000001</v>
      </c>
      <c r="G8" s="86">
        <v>13.460921000000001</v>
      </c>
      <c r="H8" s="63">
        <v>12.6</v>
      </c>
      <c r="I8" s="86">
        <v>11.310592460000001</v>
      </c>
      <c r="J8" s="86">
        <v>11.408437559999999</v>
      </c>
    </row>
    <row r="9" spans="1:16" s="56" customFormat="1" ht="18.899999999999999" customHeight="1" x14ac:dyDescent="0.3">
      <c r="A9" s="72" t="s">
        <v>372</v>
      </c>
      <c r="B9" s="63">
        <v>10.4</v>
      </c>
      <c r="C9" s="86">
        <v>12.149532709999999</v>
      </c>
      <c r="D9" s="86">
        <v>12.30159501</v>
      </c>
      <c r="E9" s="63">
        <v>8.6</v>
      </c>
      <c r="F9" s="86">
        <v>10.16548463</v>
      </c>
      <c r="G9" s="86">
        <v>10.270403529999999</v>
      </c>
      <c r="H9" s="63">
        <v>9</v>
      </c>
      <c r="I9" s="86">
        <v>12.5</v>
      </c>
      <c r="J9" s="86">
        <v>12.55018042</v>
      </c>
    </row>
    <row r="10" spans="1:16" s="56" customFormat="1" ht="18.899999999999999" customHeight="1" x14ac:dyDescent="0.3">
      <c r="A10" s="72" t="s">
        <v>361</v>
      </c>
      <c r="B10" s="63">
        <v>8.6</v>
      </c>
      <c r="C10" s="86">
        <v>20.67307692</v>
      </c>
      <c r="D10" s="86">
        <v>21.041145140000001</v>
      </c>
      <c r="E10" s="63">
        <v>6</v>
      </c>
      <c r="F10" s="86">
        <v>13.698630140000001</v>
      </c>
      <c r="G10" s="86">
        <v>13.939640649999999</v>
      </c>
      <c r="H10" s="63">
        <v>7</v>
      </c>
      <c r="I10" s="86">
        <v>15.765765770000002</v>
      </c>
      <c r="J10" s="86">
        <v>15.95407801</v>
      </c>
    </row>
    <row r="11" spans="1:16" s="56" customFormat="1" ht="18.899999999999999" customHeight="1" x14ac:dyDescent="0.3">
      <c r="A11" s="72" t="s">
        <v>362</v>
      </c>
      <c r="B11" s="63">
        <v>5</v>
      </c>
      <c r="C11" s="86">
        <v>16.556291389999998</v>
      </c>
      <c r="D11" s="86">
        <v>17.04798804</v>
      </c>
      <c r="E11" s="63">
        <v>3.8</v>
      </c>
      <c r="F11" s="86">
        <v>12.258064520000001</v>
      </c>
      <c r="G11" s="86">
        <v>12.54321508</v>
      </c>
      <c r="H11" s="63">
        <v>2.6</v>
      </c>
      <c r="I11" s="86">
        <v>8.9041095900000009</v>
      </c>
      <c r="J11" s="86">
        <v>8.9887394199999999</v>
      </c>
    </row>
    <row r="12" spans="1:16" s="56" customFormat="1" ht="18.899999999999999" customHeight="1" x14ac:dyDescent="0.3">
      <c r="A12" s="72" t="s">
        <v>363</v>
      </c>
      <c r="B12" s="63">
        <v>13.4</v>
      </c>
      <c r="C12" s="86">
        <v>11.942959</v>
      </c>
      <c r="D12" s="86">
        <v>12.140828639999999</v>
      </c>
      <c r="E12" s="63">
        <v>20.2</v>
      </c>
      <c r="F12" s="86">
        <v>15.732087229999999</v>
      </c>
      <c r="G12" s="86">
        <v>15.884682350000002</v>
      </c>
      <c r="H12" s="63">
        <v>15</v>
      </c>
      <c r="I12" s="86">
        <v>11.609907120000001</v>
      </c>
      <c r="J12" s="86">
        <v>11.682066730000001</v>
      </c>
    </row>
    <row r="13" spans="1:16" s="56" customFormat="1" ht="18.899999999999999" customHeight="1" x14ac:dyDescent="0.3">
      <c r="A13" s="72" t="s">
        <v>364</v>
      </c>
      <c r="B13" s="63">
        <v>24.8</v>
      </c>
      <c r="C13" s="86">
        <v>14.90384615</v>
      </c>
      <c r="D13" s="86">
        <v>15.278667519999999</v>
      </c>
      <c r="E13" s="63">
        <v>25.4</v>
      </c>
      <c r="F13" s="86">
        <v>15.101070150000002</v>
      </c>
      <c r="G13" s="86">
        <v>15.33954645</v>
      </c>
      <c r="H13" s="63">
        <v>13.4</v>
      </c>
      <c r="I13" s="86">
        <v>8.8274044800000002</v>
      </c>
      <c r="J13" s="86">
        <v>8.8785005699999999</v>
      </c>
    </row>
    <row r="14" spans="1:16" s="56" customFormat="1" ht="18.899999999999999" customHeight="1" x14ac:dyDescent="0.3">
      <c r="A14" s="72" t="s">
        <v>365</v>
      </c>
      <c r="B14" s="63">
        <v>20</v>
      </c>
      <c r="C14" s="86">
        <v>17.241379309999999</v>
      </c>
      <c r="D14" s="86">
        <v>17.72393756</v>
      </c>
      <c r="E14" s="63">
        <v>19</v>
      </c>
      <c r="F14" s="86">
        <v>16.211604099999999</v>
      </c>
      <c r="G14" s="86">
        <v>16.63199741</v>
      </c>
      <c r="H14" s="63">
        <v>19</v>
      </c>
      <c r="I14" s="86">
        <v>15.548281510000001</v>
      </c>
      <c r="J14" s="86">
        <v>15.76879342</v>
      </c>
    </row>
    <row r="15" spans="1:16" s="56" customFormat="1" ht="18.899999999999999" customHeight="1" x14ac:dyDescent="0.3">
      <c r="A15" s="72" t="s">
        <v>366</v>
      </c>
      <c r="B15" s="63">
        <v>17.600000000000001</v>
      </c>
      <c r="C15" s="86">
        <v>18.6836518</v>
      </c>
      <c r="D15" s="86">
        <v>19.059226259999999</v>
      </c>
      <c r="E15" s="63">
        <v>18.600000000000001</v>
      </c>
      <c r="F15" s="86">
        <v>18.023255809999998</v>
      </c>
      <c r="G15" s="86">
        <v>18.336047539999999</v>
      </c>
      <c r="H15" s="63">
        <v>13</v>
      </c>
      <c r="I15" s="86">
        <v>12.333965839999999</v>
      </c>
      <c r="J15" s="86">
        <v>12.453295799999999</v>
      </c>
    </row>
    <row r="16" spans="1:16" s="56" customFormat="1" ht="18.899999999999999" customHeight="1" x14ac:dyDescent="0.3">
      <c r="A16" s="72" t="s">
        <v>367</v>
      </c>
      <c r="B16" s="63">
        <v>8.4</v>
      </c>
      <c r="C16" s="86">
        <v>24.277456650000001</v>
      </c>
      <c r="D16" s="86">
        <v>24.766583880000002</v>
      </c>
      <c r="E16" s="63">
        <v>4.5999999999999996</v>
      </c>
      <c r="F16" s="86">
        <v>16.1971831</v>
      </c>
      <c r="G16" s="86">
        <v>16.578830580000002</v>
      </c>
      <c r="H16" s="63">
        <v>7.2</v>
      </c>
      <c r="I16" s="86">
        <v>17.30769231</v>
      </c>
      <c r="J16" s="86">
        <v>17.519990190000001</v>
      </c>
    </row>
    <row r="17" spans="1:12" s="56" customFormat="1" ht="18.899999999999999" customHeight="1" x14ac:dyDescent="0.3">
      <c r="A17" s="72" t="s">
        <v>371</v>
      </c>
      <c r="B17" s="63">
        <v>12.2</v>
      </c>
      <c r="C17" s="86">
        <v>12.681912679999998</v>
      </c>
      <c r="D17" s="86">
        <v>12.961317129999999</v>
      </c>
      <c r="E17" s="63">
        <v>10.199999999999999</v>
      </c>
      <c r="F17" s="86">
        <v>10.429447849999999</v>
      </c>
      <c r="G17" s="86">
        <v>10.56908765</v>
      </c>
      <c r="H17" s="63">
        <v>11.2</v>
      </c>
      <c r="I17" s="86">
        <v>13.270142180000001</v>
      </c>
      <c r="J17" s="86">
        <v>13.33076003</v>
      </c>
    </row>
    <row r="18" spans="1:12" s="56" customFormat="1" ht="18.899999999999999" customHeight="1" x14ac:dyDescent="0.3">
      <c r="A18" s="72" t="s">
        <v>368</v>
      </c>
      <c r="B18" s="63">
        <v>20</v>
      </c>
      <c r="C18" s="86">
        <v>19.60784314</v>
      </c>
      <c r="D18" s="86">
        <v>20.164787230000002</v>
      </c>
      <c r="E18" s="63">
        <v>17.399999999999999</v>
      </c>
      <c r="F18" s="86">
        <v>18.99563319</v>
      </c>
      <c r="G18" s="86">
        <v>19.445359139999997</v>
      </c>
      <c r="H18" s="63">
        <v>14.2</v>
      </c>
      <c r="I18" s="86">
        <v>16.24713959</v>
      </c>
      <c r="J18" s="86">
        <v>16.553845280000001</v>
      </c>
    </row>
    <row r="19" spans="1:12" s="56" customFormat="1" ht="18.899999999999999" customHeight="1" x14ac:dyDescent="0.3">
      <c r="A19" s="72" t="s">
        <v>369</v>
      </c>
      <c r="B19" s="63">
        <v>21.6</v>
      </c>
      <c r="C19" s="86">
        <v>18.58864028</v>
      </c>
      <c r="D19" s="86">
        <v>19.218414929999998</v>
      </c>
      <c r="E19" s="63">
        <v>17.399999999999999</v>
      </c>
      <c r="F19" s="86">
        <v>16.261682239999999</v>
      </c>
      <c r="G19" s="86">
        <v>16.818376299999997</v>
      </c>
      <c r="H19" s="63">
        <v>18</v>
      </c>
      <c r="I19" s="86">
        <v>18.07228916</v>
      </c>
      <c r="J19" s="86">
        <v>18.417550560000002</v>
      </c>
    </row>
    <row r="20" spans="1:12" s="56" customFormat="1" ht="18.899999999999999" customHeight="1" x14ac:dyDescent="0.3">
      <c r="A20" s="72" t="s">
        <v>370</v>
      </c>
      <c r="B20" s="63">
        <v>18.2</v>
      </c>
      <c r="C20" s="86">
        <v>12.247644680000001</v>
      </c>
      <c r="D20" s="86">
        <v>12.48152234</v>
      </c>
      <c r="E20" s="63">
        <v>19.600000000000001</v>
      </c>
      <c r="F20" s="86">
        <v>11.098527750000001</v>
      </c>
      <c r="G20" s="86">
        <v>11.240604260000001</v>
      </c>
      <c r="H20" s="63">
        <v>16</v>
      </c>
      <c r="I20" s="86">
        <v>12.06636501</v>
      </c>
      <c r="J20" s="86">
        <v>12.14800075</v>
      </c>
    </row>
    <row r="21" spans="1:12" s="56" customFormat="1" ht="18.899999999999999" customHeight="1" x14ac:dyDescent="0.3">
      <c r="A21" s="73" t="s">
        <v>172</v>
      </c>
      <c r="B21" s="74">
        <v>274.2</v>
      </c>
      <c r="C21" s="87">
        <v>14.630242239999999</v>
      </c>
      <c r="D21" s="87">
        <v>14.85807307</v>
      </c>
      <c r="E21" s="74">
        <v>262.39999999999998</v>
      </c>
      <c r="F21" s="87">
        <v>13.491002569999999</v>
      </c>
      <c r="G21" s="87">
        <v>13.656357729999998</v>
      </c>
      <c r="H21" s="74">
        <v>225</v>
      </c>
      <c r="I21" s="87">
        <v>12.258908139999999</v>
      </c>
      <c r="J21" s="87">
        <v>12.33982241</v>
      </c>
    </row>
    <row r="22" spans="1:12" ht="18.899999999999999" customHeight="1" x14ac:dyDescent="0.25">
      <c r="A22" s="75" t="s">
        <v>29</v>
      </c>
      <c r="B22" s="76">
        <v>2054.6</v>
      </c>
      <c r="C22" s="89">
        <v>13.843334369999999</v>
      </c>
      <c r="D22" s="89">
        <v>13.97882152</v>
      </c>
      <c r="E22" s="76">
        <v>1946.6</v>
      </c>
      <c r="F22" s="89">
        <v>12.54915613</v>
      </c>
      <c r="G22" s="89">
        <v>12.623171699999999</v>
      </c>
      <c r="H22" s="76">
        <v>1729.2</v>
      </c>
      <c r="I22" s="89">
        <v>11.64585606</v>
      </c>
      <c r="J22" s="89">
        <v>11.64585606</v>
      </c>
      <c r="K22" s="77"/>
      <c r="L22" s="77"/>
    </row>
    <row r="23" spans="1:12" ht="18.899999999999999" customHeight="1" x14ac:dyDescent="0.25">
      <c r="A23" s="66" t="s">
        <v>417</v>
      </c>
    </row>
    <row r="25" spans="1:12" ht="15.6" x14ac:dyDescent="0.3">
      <c r="A25" s="111" t="s">
        <v>465</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0" t="s">
        <v>456</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08" t="s">
        <v>458</v>
      </c>
      <c r="B3" s="58" t="s">
        <v>429</v>
      </c>
      <c r="C3" s="58" t="s">
        <v>430</v>
      </c>
      <c r="D3" s="58" t="s">
        <v>431</v>
      </c>
      <c r="E3" s="58" t="s">
        <v>432</v>
      </c>
      <c r="F3" s="58" t="s">
        <v>433</v>
      </c>
      <c r="G3" s="58" t="s">
        <v>434</v>
      </c>
      <c r="H3" s="58" t="s">
        <v>435</v>
      </c>
      <c r="I3" s="58" t="s">
        <v>436</v>
      </c>
      <c r="J3" s="58" t="s">
        <v>437</v>
      </c>
      <c r="O3" s="61"/>
      <c r="P3" s="61"/>
    </row>
    <row r="4" spans="1:16" s="56" customFormat="1" ht="56.25" customHeight="1" x14ac:dyDescent="0.3">
      <c r="A4" s="78" t="s">
        <v>384</v>
      </c>
      <c r="B4" s="63">
        <v>11</v>
      </c>
      <c r="C4" s="86">
        <v>15.759312319999999</v>
      </c>
      <c r="D4" s="86">
        <v>16.106221120000001</v>
      </c>
      <c r="E4" s="63">
        <v>8</v>
      </c>
      <c r="F4" s="86">
        <v>11.396011400000001</v>
      </c>
      <c r="G4" s="86">
        <v>11.652480749999999</v>
      </c>
      <c r="H4" s="63">
        <v>7.2</v>
      </c>
      <c r="I4" s="86">
        <v>13.043478259999999</v>
      </c>
      <c r="J4" s="86">
        <v>13.149308830000001</v>
      </c>
    </row>
    <row r="5" spans="1:16" s="56" customFormat="1" ht="56.25" customHeight="1" x14ac:dyDescent="0.3">
      <c r="A5" s="78" t="s">
        <v>374</v>
      </c>
      <c r="B5" s="63">
        <v>6.6</v>
      </c>
      <c r="C5" s="86">
        <v>22</v>
      </c>
      <c r="D5" s="86">
        <v>22.707552850000003</v>
      </c>
      <c r="E5" s="63">
        <v>5</v>
      </c>
      <c r="F5" s="86">
        <v>21.92982456</v>
      </c>
      <c r="G5" s="86">
        <v>22.356686619999998</v>
      </c>
      <c r="H5" s="63">
        <v>4.8</v>
      </c>
      <c r="I5" s="86">
        <v>21.81818182</v>
      </c>
      <c r="J5" s="86">
        <v>21.941478799999999</v>
      </c>
    </row>
    <row r="6" spans="1:16" s="56" customFormat="1" ht="56.25" customHeight="1" x14ac:dyDescent="0.3">
      <c r="A6" s="78" t="s">
        <v>385</v>
      </c>
      <c r="B6" s="63">
        <v>38.799999999999997</v>
      </c>
      <c r="C6" s="86">
        <v>15.38461538</v>
      </c>
      <c r="D6" s="86">
        <v>15.775098160000001</v>
      </c>
      <c r="E6" s="63">
        <v>32.799999999999997</v>
      </c>
      <c r="F6" s="86">
        <v>13.746856660000001</v>
      </c>
      <c r="G6" s="86">
        <v>13.975289699999999</v>
      </c>
      <c r="H6" s="63">
        <v>34.4</v>
      </c>
      <c r="I6" s="86">
        <v>16.180620879999999</v>
      </c>
      <c r="J6" s="86">
        <v>16.42227372</v>
      </c>
    </row>
    <row r="7" spans="1:16" s="56" customFormat="1" ht="56.25" customHeight="1" x14ac:dyDescent="0.3">
      <c r="A7" s="78" t="s">
        <v>383</v>
      </c>
      <c r="B7" s="63">
        <v>35.6</v>
      </c>
      <c r="C7" s="86">
        <v>19.843924189999999</v>
      </c>
      <c r="D7" s="86">
        <v>20.362361740000001</v>
      </c>
      <c r="E7" s="63">
        <v>30.6</v>
      </c>
      <c r="F7" s="86">
        <v>18.214285709999999</v>
      </c>
      <c r="G7" s="86">
        <v>18.68773573</v>
      </c>
      <c r="H7" s="63">
        <v>28</v>
      </c>
      <c r="I7" s="86">
        <v>17.87994891</v>
      </c>
      <c r="J7" s="86">
        <v>18.216132979999998</v>
      </c>
    </row>
    <row r="8" spans="1:16" s="56" customFormat="1" ht="56.25" customHeight="1" x14ac:dyDescent="0.3">
      <c r="A8" s="78" t="s">
        <v>388</v>
      </c>
      <c r="B8" s="63">
        <v>5.8</v>
      </c>
      <c r="C8" s="86">
        <v>17.90123457</v>
      </c>
      <c r="D8" s="86">
        <v>18.560664389999999</v>
      </c>
      <c r="E8" s="63">
        <v>7.2</v>
      </c>
      <c r="F8" s="86">
        <v>18.94736842</v>
      </c>
      <c r="G8" s="86">
        <v>19.570072660000001</v>
      </c>
      <c r="H8" s="63">
        <v>4.5999999999999996</v>
      </c>
      <c r="I8" s="86">
        <v>12.921348309999999</v>
      </c>
      <c r="J8" s="86">
        <v>13.204582279999999</v>
      </c>
    </row>
    <row r="9" spans="1:16" s="56" customFormat="1" ht="56.25" customHeight="1" x14ac:dyDescent="0.3">
      <c r="A9" s="78" t="s">
        <v>389</v>
      </c>
      <c r="B9" s="63">
        <v>4.4000000000000004</v>
      </c>
      <c r="C9" s="86">
        <v>17.599999999999998</v>
      </c>
      <c r="D9" s="86">
        <v>18.256687630000002</v>
      </c>
      <c r="E9" s="63">
        <v>3.6</v>
      </c>
      <c r="F9" s="86">
        <v>15.38461538</v>
      </c>
      <c r="G9" s="86">
        <v>15.887607749999999</v>
      </c>
      <c r="H9" s="63">
        <v>3.4</v>
      </c>
      <c r="I9" s="86">
        <v>15.454545450000001</v>
      </c>
      <c r="J9" s="86">
        <v>15.870157469999999</v>
      </c>
    </row>
    <row r="10" spans="1:16" s="56" customFormat="1" ht="56.25" customHeight="1" x14ac:dyDescent="0.3">
      <c r="A10" s="78" t="s">
        <v>390</v>
      </c>
      <c r="B10" s="63">
        <v>4.4000000000000004</v>
      </c>
      <c r="C10" s="86">
        <v>9.95475113</v>
      </c>
      <c r="D10" s="86">
        <v>10.28406397</v>
      </c>
      <c r="E10" s="63">
        <v>7.4</v>
      </c>
      <c r="F10" s="86">
        <v>12.80276817</v>
      </c>
      <c r="G10" s="86">
        <v>13.22193448</v>
      </c>
      <c r="H10" s="63">
        <v>7.2</v>
      </c>
      <c r="I10" s="86">
        <v>12.543554009999999</v>
      </c>
      <c r="J10" s="86">
        <v>12.833065530000001</v>
      </c>
    </row>
    <row r="11" spans="1:16" s="56" customFormat="1" ht="56.25" customHeight="1" x14ac:dyDescent="0.3">
      <c r="A11" s="78" t="s">
        <v>377</v>
      </c>
      <c r="B11" s="63">
        <v>16</v>
      </c>
      <c r="C11" s="86">
        <v>12.30769231</v>
      </c>
      <c r="D11" s="86">
        <v>12.741650830000001</v>
      </c>
      <c r="E11" s="63">
        <v>18</v>
      </c>
      <c r="F11" s="86">
        <v>13.49325337</v>
      </c>
      <c r="G11" s="86">
        <v>13.89055233</v>
      </c>
      <c r="H11" s="63">
        <v>18.2</v>
      </c>
      <c r="I11" s="86">
        <v>13.704819279999999</v>
      </c>
      <c r="J11" s="86">
        <v>14.02716171</v>
      </c>
    </row>
    <row r="12" spans="1:16" s="56" customFormat="1" ht="56.25" customHeight="1" x14ac:dyDescent="0.3">
      <c r="A12" s="78" t="s">
        <v>378</v>
      </c>
      <c r="B12" s="63">
        <v>34</v>
      </c>
      <c r="C12" s="86">
        <v>25</v>
      </c>
      <c r="D12" s="86">
        <v>25.862200569999999</v>
      </c>
      <c r="E12" s="63">
        <v>31.2</v>
      </c>
      <c r="F12" s="86">
        <v>22.253922970000001</v>
      </c>
      <c r="G12" s="86">
        <v>22.797844420000001</v>
      </c>
      <c r="H12" s="63">
        <v>23.8</v>
      </c>
      <c r="I12" s="86">
        <v>21.061946899999999</v>
      </c>
      <c r="J12" s="86">
        <v>21.516942100000001</v>
      </c>
    </row>
    <row r="13" spans="1:16" s="56" customFormat="1" ht="56.25" customHeight="1" x14ac:dyDescent="0.3">
      <c r="A13" s="78" t="s">
        <v>386</v>
      </c>
      <c r="B13" s="63">
        <v>19.600000000000001</v>
      </c>
      <c r="C13" s="86">
        <v>18.595825429999998</v>
      </c>
      <c r="D13" s="86">
        <v>19.275590610000002</v>
      </c>
      <c r="E13" s="63">
        <v>18.2</v>
      </c>
      <c r="F13" s="86">
        <v>17.533718690000001</v>
      </c>
      <c r="G13" s="86">
        <v>18.104498469999999</v>
      </c>
      <c r="H13" s="63">
        <v>15.6</v>
      </c>
      <c r="I13" s="86">
        <v>15.950920249999999</v>
      </c>
      <c r="J13" s="86">
        <v>16.385176520000002</v>
      </c>
    </row>
    <row r="14" spans="1:16" s="56" customFormat="1" ht="56.25" customHeight="1" x14ac:dyDescent="0.3">
      <c r="A14" s="78" t="s">
        <v>387</v>
      </c>
      <c r="B14" s="63">
        <v>21.6</v>
      </c>
      <c r="C14" s="86">
        <v>18.524871359999999</v>
      </c>
      <c r="D14" s="86">
        <v>19.28686424</v>
      </c>
      <c r="E14" s="63">
        <v>18.2</v>
      </c>
      <c r="F14" s="86">
        <v>15.502555370000001</v>
      </c>
      <c r="G14" s="86">
        <v>16.053706259999998</v>
      </c>
      <c r="H14" s="63">
        <v>17.8</v>
      </c>
      <c r="I14" s="86">
        <v>15.559440560000001</v>
      </c>
      <c r="J14" s="86">
        <v>15.94483001</v>
      </c>
    </row>
    <row r="15" spans="1:16" s="56" customFormat="1" ht="56.25" customHeight="1" x14ac:dyDescent="0.3">
      <c r="A15" s="78" t="s">
        <v>379</v>
      </c>
      <c r="B15" s="63">
        <v>9.8000000000000007</v>
      </c>
      <c r="C15" s="86">
        <v>11.80722892</v>
      </c>
      <c r="D15" s="86">
        <v>12.23215311</v>
      </c>
      <c r="E15" s="63">
        <v>8.6</v>
      </c>
      <c r="F15" s="86">
        <v>11.2565445</v>
      </c>
      <c r="G15" s="86">
        <v>11.621598130000001</v>
      </c>
      <c r="H15" s="63">
        <v>8</v>
      </c>
      <c r="I15" s="86">
        <v>11.869436199999999</v>
      </c>
      <c r="J15" s="86">
        <v>12.22140692</v>
      </c>
    </row>
    <row r="16" spans="1:16" s="56" customFormat="1" ht="56.25" customHeight="1" x14ac:dyDescent="0.3">
      <c r="A16" s="78" t="s">
        <v>382</v>
      </c>
      <c r="B16" s="63">
        <v>11.6</v>
      </c>
      <c r="C16" s="86">
        <v>19.8630137</v>
      </c>
      <c r="D16" s="86">
        <v>20.496964440000003</v>
      </c>
      <c r="E16" s="63">
        <v>8.6</v>
      </c>
      <c r="F16" s="86">
        <v>15.467625900000002</v>
      </c>
      <c r="G16" s="86">
        <v>15.993886420000001</v>
      </c>
      <c r="H16" s="63">
        <v>8.8000000000000007</v>
      </c>
      <c r="I16" s="86">
        <v>16</v>
      </c>
      <c r="J16" s="86">
        <v>16.38743994</v>
      </c>
    </row>
    <row r="17" spans="1:12" s="56" customFormat="1" ht="56.25" customHeight="1" x14ac:dyDescent="0.3">
      <c r="A17" s="78" t="s">
        <v>381</v>
      </c>
      <c r="B17" s="63">
        <v>53.4</v>
      </c>
      <c r="C17" s="86">
        <v>20.794392519999999</v>
      </c>
      <c r="D17" s="86">
        <v>21.559903439999999</v>
      </c>
      <c r="E17" s="63">
        <v>46.4</v>
      </c>
      <c r="F17" s="86">
        <v>19.221209610000002</v>
      </c>
      <c r="G17" s="86">
        <v>19.873450000000002</v>
      </c>
      <c r="H17" s="63">
        <v>37.200000000000003</v>
      </c>
      <c r="I17" s="86">
        <v>16.878402900000001</v>
      </c>
      <c r="J17" s="86">
        <v>17.384438199999998</v>
      </c>
    </row>
    <row r="18" spans="1:12" s="56" customFormat="1" ht="56.25" customHeight="1" x14ac:dyDescent="0.3">
      <c r="A18" s="78" t="s">
        <v>380</v>
      </c>
      <c r="B18" s="63">
        <v>24.6</v>
      </c>
      <c r="C18" s="86">
        <v>24.117647059999999</v>
      </c>
      <c r="D18" s="86">
        <v>24.900102369999999</v>
      </c>
      <c r="E18" s="63">
        <v>20.399999999999999</v>
      </c>
      <c r="F18" s="86">
        <v>20.318725100000002</v>
      </c>
      <c r="G18" s="86">
        <v>20.953907770000001</v>
      </c>
      <c r="H18" s="63">
        <v>18.2</v>
      </c>
      <c r="I18" s="86">
        <v>20.495495500000001</v>
      </c>
      <c r="J18" s="86">
        <v>21.072006560000002</v>
      </c>
    </row>
    <row r="19" spans="1:12" s="56" customFormat="1" ht="18.600000000000001" customHeight="1" x14ac:dyDescent="0.3">
      <c r="A19" s="73" t="s">
        <v>170</v>
      </c>
      <c r="B19" s="74">
        <v>297.2</v>
      </c>
      <c r="C19" s="87">
        <v>18.332099679999999</v>
      </c>
      <c r="D19" s="87">
        <v>18.707880410000001</v>
      </c>
      <c r="E19" s="74">
        <v>264.2</v>
      </c>
      <c r="F19" s="87">
        <v>16.6435681</v>
      </c>
      <c r="G19" s="87">
        <v>16.956916490000001</v>
      </c>
      <c r="H19" s="74">
        <v>237.2</v>
      </c>
      <c r="I19" s="87">
        <v>16.347346659999999</v>
      </c>
      <c r="J19" s="87">
        <v>16.60791764</v>
      </c>
    </row>
    <row r="20" spans="1:12" ht="18.899999999999999" customHeight="1" x14ac:dyDescent="0.25">
      <c r="A20" s="75" t="s">
        <v>29</v>
      </c>
      <c r="B20" s="76">
        <v>2054.6</v>
      </c>
      <c r="C20" s="89">
        <v>13.843334369999999</v>
      </c>
      <c r="D20" s="89">
        <v>13.97882152</v>
      </c>
      <c r="E20" s="76">
        <v>1946.6</v>
      </c>
      <c r="F20" s="89">
        <v>12.54915613</v>
      </c>
      <c r="G20" s="89">
        <v>12.623171699999999</v>
      </c>
      <c r="H20" s="76">
        <v>1729.2</v>
      </c>
      <c r="I20" s="89">
        <v>11.64585606</v>
      </c>
      <c r="J20" s="89">
        <v>11.64585606</v>
      </c>
      <c r="K20" s="77"/>
      <c r="L20" s="77"/>
    </row>
    <row r="21" spans="1:12" ht="18.899999999999999" customHeight="1" x14ac:dyDescent="0.25">
      <c r="A21" s="66" t="s">
        <v>417</v>
      </c>
    </row>
    <row r="23" spans="1:12" ht="15.6" x14ac:dyDescent="0.3">
      <c r="A23" s="111" t="s">
        <v>465</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5"/>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0" t="s">
        <v>470</v>
      </c>
      <c r="B1" s="55"/>
      <c r="C1" s="55"/>
      <c r="D1" s="55"/>
      <c r="E1" s="55"/>
    </row>
    <row r="2" spans="1:8" s="56" customFormat="1" ht="18.899999999999999" customHeight="1" x14ac:dyDescent="0.3">
      <c r="A2" s="1" t="s">
        <v>460</v>
      </c>
      <c r="B2" s="57"/>
      <c r="C2" s="57"/>
      <c r="D2" s="57"/>
      <c r="E2" s="79"/>
    </row>
    <row r="3" spans="1:8" ht="62.4" x14ac:dyDescent="0.25">
      <c r="A3" s="70" t="s">
        <v>30</v>
      </c>
      <c r="B3" s="58" t="s">
        <v>438</v>
      </c>
      <c r="C3" s="58" t="s">
        <v>439</v>
      </c>
      <c r="D3" s="59" t="s">
        <v>440</v>
      </c>
      <c r="H3" s="68"/>
    </row>
    <row r="4" spans="1:8" ht="18.899999999999999" customHeight="1" x14ac:dyDescent="0.25">
      <c r="A4" s="72" t="s">
        <v>177</v>
      </c>
      <c r="B4" s="90">
        <v>14.224131540000002</v>
      </c>
      <c r="C4" s="90">
        <v>12.067335249999999</v>
      </c>
      <c r="D4" s="90">
        <v>12.78067798</v>
      </c>
      <c r="F4" s="35"/>
      <c r="G4" s="36"/>
      <c r="H4" s="36"/>
    </row>
    <row r="5" spans="1:8" ht="18.899999999999999" customHeight="1" x14ac:dyDescent="0.25">
      <c r="A5" s="72" t="s">
        <v>33</v>
      </c>
      <c r="B5" s="90">
        <v>15.53713709</v>
      </c>
      <c r="C5" s="90">
        <v>13.79228897</v>
      </c>
      <c r="D5" s="90">
        <v>13.256003399999999</v>
      </c>
      <c r="F5" s="53"/>
      <c r="G5" s="52"/>
      <c r="H5" s="52"/>
    </row>
    <row r="6" spans="1:8" ht="18.899999999999999" customHeight="1" x14ac:dyDescent="0.25">
      <c r="A6" s="72" t="s">
        <v>32</v>
      </c>
      <c r="B6" s="90">
        <v>14.89178282</v>
      </c>
      <c r="C6" s="90">
        <v>14.112621550000002</v>
      </c>
      <c r="D6" s="90">
        <v>12.737625510000001</v>
      </c>
      <c r="F6" s="53"/>
      <c r="G6" s="52"/>
      <c r="H6" s="52"/>
    </row>
    <row r="7" spans="1:8" ht="18.899999999999999" customHeight="1" x14ac:dyDescent="0.25">
      <c r="A7" s="72" t="s">
        <v>31</v>
      </c>
      <c r="B7" s="90">
        <v>15.912595069999998</v>
      </c>
      <c r="C7" s="90">
        <v>15.652948780000001</v>
      </c>
      <c r="D7" s="90">
        <v>14.173402620000001</v>
      </c>
      <c r="F7" s="53"/>
      <c r="G7" s="52"/>
      <c r="H7" s="52"/>
    </row>
    <row r="8" spans="1:8" ht="18.899999999999999" customHeight="1" x14ac:dyDescent="0.25">
      <c r="A8" s="72" t="s">
        <v>176</v>
      </c>
      <c r="B8" s="90">
        <v>19.373300490000002</v>
      </c>
      <c r="C8" s="90">
        <v>17.436801020000001</v>
      </c>
      <c r="D8" s="90">
        <v>15.265326379999999</v>
      </c>
      <c r="F8" s="53"/>
      <c r="G8" s="52"/>
      <c r="H8" s="52"/>
    </row>
    <row r="9" spans="1:8" ht="18.899999999999999" customHeight="1" x14ac:dyDescent="0.25">
      <c r="A9" s="72" t="s">
        <v>175</v>
      </c>
      <c r="B9" s="90">
        <v>11.564700419999999</v>
      </c>
      <c r="C9" s="90">
        <v>9.964023580000001</v>
      </c>
      <c r="D9" s="90">
        <v>8.4225331200000007</v>
      </c>
      <c r="F9" s="45"/>
      <c r="G9" s="44"/>
    </row>
    <row r="10" spans="1:8" ht="18.899999999999999" customHeight="1" x14ac:dyDescent="0.25">
      <c r="A10" s="72" t="s">
        <v>36</v>
      </c>
      <c r="B10" s="90">
        <v>11.80605196</v>
      </c>
      <c r="C10" s="90">
        <v>9.9566865599999996</v>
      </c>
      <c r="D10" s="90">
        <v>8.6436563800000012</v>
      </c>
      <c r="F10" s="53"/>
      <c r="G10" s="52"/>
      <c r="H10" s="52"/>
    </row>
    <row r="11" spans="1:8" ht="18.899999999999999" customHeight="1" x14ac:dyDescent="0.25">
      <c r="A11" s="72" t="s">
        <v>35</v>
      </c>
      <c r="B11" s="90">
        <v>12.200643810000001</v>
      </c>
      <c r="C11" s="90">
        <v>10.47132802</v>
      </c>
      <c r="D11" s="90">
        <v>10.423690410000001</v>
      </c>
      <c r="F11" s="53"/>
      <c r="G11" s="52"/>
      <c r="H11" s="52"/>
    </row>
    <row r="12" spans="1:8" ht="18.899999999999999" customHeight="1" x14ac:dyDescent="0.25">
      <c r="A12" s="72" t="s">
        <v>34</v>
      </c>
      <c r="B12" s="90">
        <v>12.094070519999999</v>
      </c>
      <c r="C12" s="90">
        <v>11.10940437</v>
      </c>
      <c r="D12" s="90">
        <v>10.048658700000001</v>
      </c>
      <c r="F12" s="53"/>
      <c r="G12" s="52"/>
      <c r="H12" s="52"/>
    </row>
    <row r="13" spans="1:8" ht="18.899999999999999" customHeight="1" x14ac:dyDescent="0.25">
      <c r="A13" s="72" t="s">
        <v>178</v>
      </c>
      <c r="B13" s="90">
        <v>12.61329726</v>
      </c>
      <c r="C13" s="90">
        <v>11.9863266</v>
      </c>
      <c r="D13" s="90">
        <v>11.70401949</v>
      </c>
      <c r="F13" s="53"/>
      <c r="G13" s="52"/>
      <c r="H13" s="52"/>
    </row>
    <row r="14" spans="1:8" ht="18.899999999999999" customHeight="1" x14ac:dyDescent="0.25">
      <c r="A14" s="72" t="s">
        <v>154</v>
      </c>
      <c r="B14" s="90">
        <v>13.543831489999999</v>
      </c>
      <c r="C14" s="90">
        <v>11.61453075</v>
      </c>
      <c r="D14" s="90">
        <v>9.3037776099999991</v>
      </c>
      <c r="H14" s="68"/>
    </row>
    <row r="15" spans="1:8" ht="18.899999999999999" customHeight="1" x14ac:dyDescent="0.25">
      <c r="A15" s="66" t="s">
        <v>417</v>
      </c>
    </row>
    <row r="16" spans="1:8" x14ac:dyDescent="0.25">
      <c r="B16" s="68"/>
      <c r="H16" s="68"/>
    </row>
    <row r="17" spans="1:8" ht="15.6" x14ac:dyDescent="0.3">
      <c r="A17" s="111" t="s">
        <v>465</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A33" s="56"/>
      <c r="B33" s="56"/>
      <c r="C33" s="56"/>
      <c r="D33" s="56"/>
      <c r="F33" s="56"/>
      <c r="G33" s="56"/>
      <c r="H33" s="56"/>
      <c r="I33" s="56"/>
      <c r="J33" s="56"/>
    </row>
    <row r="34" spans="1:10" x14ac:dyDescent="0.25">
      <c r="B34" s="68"/>
      <c r="H34" s="68"/>
    </row>
    <row r="35" spans="1:10" x14ac:dyDescent="0.25">
      <c r="B35" s="68"/>
      <c r="H35"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D69B-2959-4288-81C9-C2D824B79BEF}">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0" t="s">
        <v>471</v>
      </c>
      <c r="B1" s="80"/>
      <c r="C1" s="81"/>
      <c r="D1" s="81"/>
    </row>
    <row r="2" spans="1:8" s="56" customFormat="1" ht="18.899999999999999" customHeight="1" x14ac:dyDescent="0.3">
      <c r="A2" s="70" t="s">
        <v>283</v>
      </c>
      <c r="B2" s="71" t="s">
        <v>282</v>
      </c>
      <c r="C2" s="82"/>
      <c r="D2" s="81"/>
      <c r="E2" s="82"/>
    </row>
    <row r="3" spans="1:8" ht="18.899999999999999" customHeight="1" x14ac:dyDescent="0.25">
      <c r="A3" s="72" t="s">
        <v>272</v>
      </c>
      <c r="B3" s="83">
        <v>3.9299920000000002E-11</v>
      </c>
      <c r="H3" s="68"/>
    </row>
    <row r="4" spans="1:8" ht="18.899999999999999" customHeight="1" x14ac:dyDescent="0.25">
      <c r="A4" s="72" t="s">
        <v>273</v>
      </c>
      <c r="B4" s="83">
        <v>2.4159280000000001E-17</v>
      </c>
      <c r="H4" s="68"/>
    </row>
    <row r="5" spans="1:8" ht="18.899999999999999" customHeight="1" x14ac:dyDescent="0.25">
      <c r="A5" s="72" t="s">
        <v>274</v>
      </c>
      <c r="B5" s="83">
        <v>7.8349400000000006E-5</v>
      </c>
      <c r="H5" s="68"/>
    </row>
    <row r="6" spans="1:8" ht="18.899999999999999" customHeight="1" x14ac:dyDescent="0.25">
      <c r="A6" s="72" t="s">
        <v>278</v>
      </c>
      <c r="B6" s="83">
        <v>0.1155418312</v>
      </c>
      <c r="H6" s="68"/>
    </row>
    <row r="7" spans="1:8" ht="18.899999999999999" customHeight="1" x14ac:dyDescent="0.25">
      <c r="A7" s="72" t="s">
        <v>279</v>
      </c>
      <c r="B7" s="83">
        <v>2.8014971E-3</v>
      </c>
      <c r="H7" s="68"/>
    </row>
    <row r="8" spans="1:8" ht="18.899999999999999" customHeight="1" x14ac:dyDescent="0.25">
      <c r="A8" s="72" t="s">
        <v>275</v>
      </c>
      <c r="B8" s="83">
        <v>5.8912123300000001E-2</v>
      </c>
      <c r="H8" s="68"/>
    </row>
    <row r="9" spans="1:8" ht="18.899999999999999" customHeight="1" x14ac:dyDescent="0.25">
      <c r="A9" s="72" t="s">
        <v>276</v>
      </c>
      <c r="B9" s="83">
        <v>7.2392142999999999E-6</v>
      </c>
      <c r="H9" s="68"/>
    </row>
    <row r="10" spans="1:8" ht="18.899999999999999" customHeight="1" x14ac:dyDescent="0.25">
      <c r="A10" s="72" t="s">
        <v>277</v>
      </c>
      <c r="B10" s="83">
        <v>3.7957840000000001E-12</v>
      </c>
      <c r="H10" s="68"/>
    </row>
    <row r="11" spans="1:8" ht="18.899999999999999" customHeight="1" x14ac:dyDescent="0.25">
      <c r="A11" s="72" t="s">
        <v>280</v>
      </c>
      <c r="B11" s="83">
        <v>5.9225839699999998E-2</v>
      </c>
      <c r="H11" s="68"/>
    </row>
    <row r="12" spans="1:8" ht="18.899999999999999" customHeight="1" x14ac:dyDescent="0.25">
      <c r="A12" s="72" t="s">
        <v>281</v>
      </c>
      <c r="B12" s="83">
        <v>3.6741173600000003E-2</v>
      </c>
      <c r="H12" s="68"/>
    </row>
    <row r="13" spans="1:8" ht="18.899999999999999" customHeight="1" x14ac:dyDescent="0.25">
      <c r="A13" s="66" t="s">
        <v>466</v>
      </c>
      <c r="B13" s="68"/>
    </row>
    <row r="15" spans="1:8" ht="15.6" x14ac:dyDescent="0.3">
      <c r="A15" s="111" t="s">
        <v>465</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72</vt:i4>
      </vt:variant>
    </vt:vector>
  </HeadingPairs>
  <TitlesOfParts>
    <vt:vector size="87"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Data'!ambvis_rates_Feb_5_2013hjp_2_1</vt:lpstr>
      <vt:lpstr>'Raw Data'!ambvis_rates_Feb_5_2013hjp_3</vt:lpstr>
      <vt:lpstr>'Raw Data'!ambvis_rates_Feb_5_2013hjp_3_1</vt:lpstr>
      <vt:lpstr>'Raw Data'!ambvis_rates_Feb_5_2013hjp_4</vt:lpstr>
      <vt:lpstr>'Raw Data'!ambvis_rates_Feb_5_2013hjp_4_1</vt:lpstr>
      <vt:lpstr>'Raw Data'!cabg_Feb_5_2013hjp_1</vt:lpstr>
      <vt:lpstr>'Raw Data'!cabg_Feb_5_2013hjp_1_1</vt:lpstr>
      <vt:lpstr>'Raw Data'!cabg_Feb_5_2013hjp_1_1_1</vt:lpstr>
      <vt:lpstr>'Raw Data'!cabg_Feb_5_2013hjp_1_2</vt:lpstr>
      <vt:lpstr>'Raw Data'!cabg_Feb_5_2013hjp_1_2_1</vt:lpstr>
      <vt:lpstr>'Raw Data'!cabg_Feb_5_2013hjp_1_3</vt:lpstr>
      <vt:lpstr>'Raw Data'!cabg_Feb_5_2013hjp_1_3_1</vt:lpstr>
      <vt:lpstr>'Raw Data'!cabg_Feb_5_2013hjp_1_4</vt:lpstr>
      <vt:lpstr>'Raw Data'!cabg_Feb_5_2013hjp_1_5</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Data'!cath_Feb_5_2013hjp_3_1</vt:lpstr>
      <vt:lpstr>'Raw Data'!cath_Feb_5_2013hjp_4</vt:lpstr>
      <vt:lpstr>'Raw Data'!cath_Feb_5_2013hjp_4_1</vt:lpstr>
      <vt:lpstr>'Raw Data'!dementia_Feb_12_2013hjp</vt:lpstr>
      <vt:lpstr>'Raw Data'!dementia_Feb_12_2013hjp_1</vt:lpstr>
      <vt:lpstr>'Raw Data'!dementia_Feb_12_2013hjp_1_1</vt:lpstr>
      <vt:lpstr>'Raw Data'!dementia_Feb_12_2013hjp_2</vt:lpstr>
      <vt:lpstr>'Raw Data'!dementia_Feb_12_2013hjp_2_1</vt:lpstr>
      <vt:lpstr>'Raw Data'!dementia_Feb_12_2013hjp_3</vt:lpstr>
      <vt:lpstr>'Raw Data'!dementia_Feb_12_2013hjp_3_1</vt:lpstr>
      <vt:lpstr>'Raw Data'!dementia_Feb_12_2013hjp_4</vt:lpstr>
      <vt:lpstr>'Raw Data'!dementia_Feb_12_2013hjp_5</vt:lpstr>
      <vt:lpstr>'Raw Data'!hip_replace_Feb_5_2013hjp</vt:lpstr>
      <vt:lpstr>'Raw Data'!hip_replace_Feb_5_2013hjp_1</vt:lpstr>
      <vt:lpstr>'Raw Data'!hip_replace_Feb_5_2013hjp_1_1</vt:lpstr>
      <vt:lpstr>'Raw Data'!hip_replace_Feb_5_2013hjp_2</vt:lpstr>
      <vt:lpstr>'Raw Data'!hip_replace_Feb_5_2013hjp_2_1</vt:lpstr>
      <vt:lpstr>'Raw Data'!hip_replace_Feb_5_2013hjp_3</vt:lpstr>
      <vt:lpstr>'Raw Data'!hip_replace_Feb_5_2013hjp_3_1</vt:lpstr>
      <vt:lpstr>'Raw Data'!hip_replace_Feb_5_2013hjp_4</vt:lpstr>
      <vt:lpstr>'Raw Data'!hip_replace_Feb_5_2013hjp_4_1</vt:lpstr>
      <vt:lpstr>'Raw Data'!knee_replace_Feb_5_2013hjp</vt:lpstr>
      <vt:lpstr>'Raw Data'!knee_replace_Feb_5_2013hjp_1</vt:lpstr>
      <vt:lpstr>'Raw Data'!knee_replace_Feb_5_2013hjp_1_1</vt:lpstr>
      <vt:lpstr>'Raw Data'!knee_replace_Feb_5_2013hjp_2</vt:lpstr>
      <vt:lpstr>'Raw Data'!knee_replace_Feb_5_2013hjp_2_1</vt:lpstr>
      <vt:lpstr>'Raw Data'!knee_replace_Feb_5_2013hjp_3</vt:lpstr>
      <vt:lpstr>'Raw Data'!knee_replace_Feb_5_2013hjp_3_1</vt:lpstr>
      <vt:lpstr>'Raw Data'!knee_replace_Feb_5_2013hjp_4</vt:lpstr>
      <vt:lpstr>'Raw Data'!knee_replace_Feb_5_2013hjp_5</vt:lpstr>
      <vt:lpstr>'Raw Data'!pci_Feb_5_2013hjp</vt:lpstr>
      <vt:lpstr>'Raw Data'!pci_Feb_5_2013hjp_1</vt:lpstr>
      <vt:lpstr>'Raw Data'!pci_Feb_5_2013hjp_1_1</vt:lpstr>
      <vt:lpstr>'Raw Data'!pci_Feb_5_2013hjp_2</vt:lpstr>
      <vt:lpstr>'Raw Data'!pci_Feb_5_2013hjp_2_1</vt:lpstr>
      <vt:lpstr>'Raw Data'!pci_Feb_5_2013hjp_3</vt:lpstr>
      <vt:lpstr>'Raw Data'!pci_Feb_5_2013hjp_3_1</vt:lpstr>
      <vt:lpstr>'Raw Data'!pci_Feb_5_2013hjp_4</vt:lpstr>
      <vt:lpstr>'Raw Data'!pci_Feb_5_2013hjp_5</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RHA-Chapter9-Large-Gest-Age-Rates</dc:title>
  <dc:creator>rodm</dc:creator>
  <cp:lastModifiedBy>Lindsey Dahl</cp:lastModifiedBy>
  <cp:lastPrinted>2024-06-05T19:11:10Z</cp:lastPrinted>
  <dcterms:created xsi:type="dcterms:W3CDTF">2012-06-19T01:21:24Z</dcterms:created>
  <dcterms:modified xsi:type="dcterms:W3CDTF">2025-12-04T21:40:48Z</dcterms:modified>
</cp:coreProperties>
</file>